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defaultThemeVersion="164011"/>
  <mc:AlternateContent xmlns:mc="http://schemas.openxmlformats.org/markup-compatibility/2006">
    <mc:Choice Requires="x15">
      <x15ac:absPath xmlns:x15ac="http://schemas.microsoft.com/office/spreadsheetml/2010/11/ac" url="U:\verw\controlling\03_Berichtswesen extern_intern\06_Jahresbericht\Jahresbericht 2021\05_Versanddatei_final\"/>
    </mc:Choice>
  </mc:AlternateContent>
  <bookViews>
    <workbookView xWindow="0" yWindow="0" windowWidth="19200" windowHeight="6255" tabRatio="772"/>
  </bookViews>
  <sheets>
    <sheet name="Bericht nach § 9 ThürHZPVO" sheetId="10" r:id="rId1"/>
    <sheet name="1. Studium und Lehre" sheetId="11" r:id="rId2"/>
    <sheet name="1a. Studium und Lehre" sheetId="16" r:id="rId3"/>
    <sheet name="2. Forschung" sheetId="1" r:id="rId4"/>
    <sheet name="2.6 Projektliste" sheetId="3" r:id="rId5"/>
    <sheet name="2.9 Preise" sheetId="7" r:id="rId6"/>
    <sheet name="Auswahl Forschungsfelder KDSF" sheetId="9" state="hidden" r:id="rId7"/>
    <sheet name="Auswahl Forschungspreise KDSF" sheetId="8" state="hidden" r:id="rId8"/>
    <sheet name="3. Personal in VZÄ" sheetId="13" r:id="rId9"/>
    <sheet name="4. Professoren" sheetId="14" r:id="rId10"/>
    <sheet name="5. Befristungen" sheetId="15" r:id="rId11"/>
  </sheets>
  <externalReferences>
    <externalReference r:id="rId12"/>
  </externalReferences>
  <definedNames>
    <definedName name="_FilterDatabase" localSheetId="4" hidden="1">'2.6 Projektliste'!$A$3:$M$38</definedName>
    <definedName name="_FilterDatabase" localSheetId="5" hidden="1">'2.9 Preise'!$A$3:$I$18</definedName>
    <definedName name="_xlnm._FilterDatabase" localSheetId="2" hidden="1">'1a. Studium und Lehre'!$A$8:$L$72</definedName>
    <definedName name="_xlnm._FilterDatabase" localSheetId="4" hidden="1">'2.6 Projektliste'!$A$3:$M$38</definedName>
    <definedName name="_xlnm._FilterDatabase" localSheetId="5" hidden="1">'2.9 Preise'!$A$3:$I$18</definedName>
    <definedName name="DFG_Förderlinien" localSheetId="5">#REF!</definedName>
    <definedName name="DFG_Förderlinien">#REF!</definedName>
    <definedName name="_xlnm.Print_Area" localSheetId="1">'1. Studium und Lehre'!$A$1:$H$83</definedName>
    <definedName name="_xlnm.Print_Area" localSheetId="2">'1a. Studium und Lehre'!$A$1:$W$75</definedName>
    <definedName name="_xlnm.Print_Area" localSheetId="3">'2. Forschung'!$A$1:$F$62</definedName>
    <definedName name="_xlnm.Print_Area" localSheetId="4">'2.6 Projektliste'!$A$1:$M$46</definedName>
    <definedName name="_xlnm.Print_Area" localSheetId="5">'2.9 Preise'!$A$1:$I$22</definedName>
    <definedName name="_xlnm.Print_Area" localSheetId="8">'3. Personal in VZÄ'!$A$1:$G$63</definedName>
    <definedName name="_xlnm.Print_Area" localSheetId="9">'4. Professoren'!$A$1:$I$37</definedName>
    <definedName name="_xlnm.Print_Titles" localSheetId="1">'1. Studium und Lehre'!$1:$5</definedName>
    <definedName name="_xlnm.Print_Titles" localSheetId="2">'1a. Studium und Lehre'!$1:$4</definedName>
    <definedName name="_xlnm.Print_Titles" localSheetId="3">'2. Forschung'!$1:$5</definedName>
    <definedName name="_xlnm.Print_Titles" localSheetId="4">'2.6 Projektliste'!$1:$3</definedName>
    <definedName name="_xlnm.Print_Titles" localSheetId="5">'2.9 Preise'!$1:$3</definedName>
    <definedName name="_xlnm.Print_Titles" localSheetId="8">'3. Personal in VZÄ'!$1:$4</definedName>
    <definedName name="_xlnm.Print_Titles" localSheetId="10">'5. Befristungen'!$2:$6</definedName>
    <definedName name="Print_Titles" localSheetId="4">'2.6 Projektliste'!$1:$3</definedName>
    <definedName name="Print_Titles" localSheetId="5">'2.9 Preise'!$1:$3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6" i="11" l="1"/>
  <c r="E6" i="11" l="1"/>
  <c r="E8" i="13" l="1"/>
  <c r="E7" i="13"/>
  <c r="E9" i="13"/>
  <c r="E10" i="13"/>
  <c r="E11" i="13"/>
  <c r="E12" i="13"/>
  <c r="E6" i="13"/>
  <c r="E60" i="11" l="1"/>
  <c r="E71" i="11" l="1"/>
  <c r="E62" i="1" l="1"/>
  <c r="E61" i="1"/>
  <c r="E60" i="1" l="1"/>
  <c r="E68" i="11" l="1"/>
  <c r="E67" i="11"/>
</calcChain>
</file>

<file path=xl/sharedStrings.xml><?xml version="1.0" encoding="utf-8"?>
<sst xmlns="http://schemas.openxmlformats.org/spreadsheetml/2006/main" count="1797" uniqueCount="937">
  <si>
    <t>Datenblatt Jahresberichte</t>
  </si>
  <si>
    <t>Definitionen / Abgrenzungen</t>
  </si>
  <si>
    <t>2. Forschung</t>
  </si>
  <si>
    <t>Wenn die Daten in der amtlichen Statistik vorhanden sind, müssen die Angaben im Bericht mit denen der amtlichen Statistik übereinstimmen!</t>
  </si>
  <si>
    <t>IST</t>
  </si>
  <si>
    <t>Die Zielwerte sind anzugeben, soweit sie in der ZLV festgelegt wurden.</t>
  </si>
  <si>
    <t>Die Definitonen und Abgrenzungen sind jeweils auf der Rückseite angegeben.</t>
  </si>
  <si>
    <t>davon</t>
  </si>
  <si>
    <t>2.1.1 kooperative Promotionen Universität/ Fachhochschule</t>
  </si>
  <si>
    <t>2.1.3 Strukturiertes Promotionsstudium</t>
  </si>
  <si>
    <t>2.1.4 von Frauen</t>
  </si>
  <si>
    <t>alle im Kalenderjahr abgeschlossenen Habilitationen</t>
  </si>
  <si>
    <t xml:space="preserve">davon </t>
  </si>
  <si>
    <t>2.4.1 für Lehre</t>
  </si>
  <si>
    <t>davon vom öffent-lichen Bereich</t>
  </si>
  <si>
    <t>davon vom nicht-öffent-lichen Bereich</t>
  </si>
  <si>
    <t>2.5.1 aus Landesmitteln</t>
  </si>
  <si>
    <t>2.5.2 aus EFRE - Mitteln</t>
  </si>
  <si>
    <t>Meldetermin: 31.05.des Folgejahres</t>
  </si>
  <si>
    <t>2.5.3 aus ESF-Mitteln</t>
  </si>
  <si>
    <t>Projekttitel</t>
  </si>
  <si>
    <t>Sprecher:innen-Rolle (PI)</t>
  </si>
  <si>
    <t>2.4.4 für die Förderung des wissenschaftl. Nachwuchses</t>
  </si>
  <si>
    <t>Beteiligte Instititionen</t>
  </si>
  <si>
    <t>Forschungsfeld nach Kerndatensatz-Forschung-Klassifikation</t>
  </si>
  <si>
    <t>Arbeit und Wirtschaft</t>
  </si>
  <si>
    <t>Erde und Kosmos</t>
  </si>
  <si>
    <t>Globalisierung und Nachhaltigkeit</t>
  </si>
  <si>
    <t>Industrie</t>
  </si>
  <si>
    <t>Infrastruktur</t>
  </si>
  <si>
    <t>Kognition und Wissen</t>
  </si>
  <si>
    <t>Kultur</t>
  </si>
  <si>
    <t>Leben und Wohlergehen</t>
  </si>
  <si>
    <t>Materialien</t>
  </si>
  <si>
    <t>Mensch und Gesellschaft</t>
  </si>
  <si>
    <t>Natur und Umwelt</t>
  </si>
  <si>
    <t>Technologie</t>
  </si>
  <si>
    <t>Wissenschaft</t>
  </si>
  <si>
    <t>Oberkategorie</t>
  </si>
  <si>
    <t>Unterkategorien</t>
  </si>
  <si>
    <t>Arbeit und Wirtschaft- Allgemein</t>
  </si>
  <si>
    <t>Arbeitswelt und -gestaltung</t>
  </si>
  <si>
    <t>Digitale Wirtschaft</t>
  </si>
  <si>
    <t>Erde und Kosmos - Allgemein</t>
  </si>
  <si>
    <t>Materie</t>
  </si>
  <si>
    <t>Planet Erde</t>
  </si>
  <si>
    <t>Regionen der Erde</t>
  </si>
  <si>
    <t>Weltraum</t>
  </si>
  <si>
    <t>Globalisierung und Nachhaltigkeit - Allgemein</t>
  </si>
  <si>
    <t>Entwicklungszusammenarbeit</t>
  </si>
  <si>
    <t>Migration</t>
  </si>
  <si>
    <t>Nachhaltigkeit</t>
  </si>
  <si>
    <t>Industrie - Allgemein</t>
  </si>
  <si>
    <t>Entsorgung und Recycling</t>
  </si>
  <si>
    <t>Intelligente Produktion</t>
  </si>
  <si>
    <t>Robotik</t>
  </si>
  <si>
    <t>Informationstechnologie - Allgemein</t>
  </si>
  <si>
    <t>Informationssicherheit</t>
  </si>
  <si>
    <t>Informationssysteme</t>
  </si>
  <si>
    <t>Informationstechnik</t>
  </si>
  <si>
    <t>Internet der Dinge</t>
  </si>
  <si>
    <t>Künstliche Intelligenz und Big Data</t>
  </si>
  <si>
    <t>Simulationsforschung</t>
  </si>
  <si>
    <t>Infrastruktur - Allgemein</t>
  </si>
  <si>
    <t>Ballungsräume und Stadtentwicklung</t>
  </si>
  <si>
    <t>Bauen und Wohnen</t>
  </si>
  <si>
    <t>Infrastruktur und Netze</t>
  </si>
  <si>
    <t>Mobilität, Transport und Verkehr</t>
  </si>
  <si>
    <t>Kognition und Wissen - Allgemein</t>
  </si>
  <si>
    <t>Innovation</t>
  </si>
  <si>
    <t>Lernen und Lernprozesse</t>
  </si>
  <si>
    <t>Menschliches Gehirn</t>
  </si>
  <si>
    <t>Sprache und Spracherlernen</t>
  </si>
  <si>
    <t>Wissenstransfer und Wissensrepräsentation</t>
  </si>
  <si>
    <t>Kultur - Allgemein</t>
  </si>
  <si>
    <t>Kreativität und Darbietung</t>
  </si>
  <si>
    <t>Kulturgüter und kulturelles Erbe</t>
  </si>
  <si>
    <t>Medien</t>
  </si>
  <si>
    <t>Leben und Wohlergehen - Allgemein</t>
  </si>
  <si>
    <t>Künstliches oder synthetisches Leben</t>
  </si>
  <si>
    <t>Lebewesen</t>
  </si>
  <si>
    <t>Prävention von Krankheiten</t>
  </si>
  <si>
    <t>Therapie und Heilung</t>
  </si>
  <si>
    <t>Zellen und Gene</t>
  </si>
  <si>
    <t>Materialien - Allgemein</t>
  </si>
  <si>
    <t>Oberflächen und Grenzflächen</t>
  </si>
  <si>
    <t>Polymere</t>
  </si>
  <si>
    <t>Werkstoffe</t>
  </si>
  <si>
    <t>Mensch und Gesellschaft - Allgemein</t>
  </si>
  <si>
    <t>Demographischer Wandel</t>
  </si>
  <si>
    <t>Gewalt, Konflikte und Gefahrenabwehr</t>
  </si>
  <si>
    <t>Gleichstellung, Diversität und Inklusion</t>
  </si>
  <si>
    <t>Politische Ordnung</t>
  </si>
  <si>
    <t>Transparenz und Verantwortung</t>
  </si>
  <si>
    <t>Werte und Wandel</t>
  </si>
  <si>
    <t>Natur und Umwelt - Allgemein</t>
  </si>
  <si>
    <t>Klimaveränderung</t>
  </si>
  <si>
    <t>Nahrung und Versorgung</t>
  </si>
  <si>
    <t>Natürliche Ressourcen</t>
  </si>
  <si>
    <t>Nutzung und Pflege von Naturräumen und Landschaften</t>
  </si>
  <si>
    <t>Ökosysteme und Biodiversität</t>
  </si>
  <si>
    <t xml:space="preserve"> Schutz und Sicherheit vor Naturgefahren und Reaktorsicherheit</t>
  </si>
  <si>
    <t>Technologie - Allgemein</t>
  </si>
  <si>
    <t>Energieerzeugung und Energieumwandlung</t>
  </si>
  <si>
    <t>Halbleitertechnologie</t>
  </si>
  <si>
    <t>Mikro- und Nanosysteme</t>
  </si>
  <si>
    <t>Optik und Photonik</t>
  </si>
  <si>
    <t>Quantentechnlogien</t>
  </si>
  <si>
    <t>Wissenschaft - Allgemein</t>
  </si>
  <si>
    <t>Infastrukturen der Wissenschaft</t>
  </si>
  <si>
    <t>Open Science</t>
  </si>
  <si>
    <t>Wissenschaftsforschung</t>
  </si>
  <si>
    <t>2.6 Drittmittelvorhaben</t>
  </si>
  <si>
    <t>Anlage zu 2.6: Projektliste</t>
  </si>
  <si>
    <t>Anzahl der erfolgten Ausgründungen, die zur Verwertung von geistigem Eigentum oder Know-how der Einrichtung unter Abschluss einer formalen Vereinbarung gegründet wurden (Nutzungs-, Lizenz- und/oder Beteiligungsvertrag).</t>
  </si>
  <si>
    <t>Preisbezeichnung</t>
  </si>
  <si>
    <t>Fo9 Nobelpreise</t>
  </si>
  <si>
    <t>Fo10 Gottfried Wilhelm Leibniz-Preise</t>
  </si>
  <si>
    <t>Fo11 Max-Planck-Forschungspreise</t>
  </si>
  <si>
    <t>Fo12 Heinz-Maier-Leibnitz-Preise</t>
  </si>
  <si>
    <t>Fo14 Humboldt-Professuren</t>
  </si>
  <si>
    <t>Fo15 ERC-Grants</t>
  </si>
  <si>
    <t>Fo54 Emmy-Noether</t>
  </si>
  <si>
    <t>Fo62 Sofja Kovalevskaja-Preise</t>
  </si>
  <si>
    <t>Fo8 Akademiemitgliedschaften</t>
  </si>
  <si>
    <t>Fo13 Otto-Hahn-Medaillen</t>
  </si>
  <si>
    <t>Fo53 Fields-Medaillen</t>
  </si>
  <si>
    <t>Fo56 Holberg-Gedenkpreise</t>
  </si>
  <si>
    <t>Fo57 Ernst von Siemens Musikpreise</t>
  </si>
  <si>
    <t>Fo58 Abelpreise</t>
  </si>
  <si>
    <t>Fo59 Turing Awards</t>
  </si>
  <si>
    <t>Fo60 Johan-Skytte-Preise</t>
  </si>
  <si>
    <t>Fo61 Wilhelm-Wundt-Medaillen</t>
  </si>
  <si>
    <t>Fo16 Invited lectures</t>
  </si>
  <si>
    <t>Fo17 Keynote lectures</t>
  </si>
  <si>
    <t>Fo18 Named lectures</t>
  </si>
  <si>
    <t>Fo52 Herausgeberschaft</t>
  </si>
  <si>
    <t>Fo19 weitere herausgehobene Auszeichnungen</t>
  </si>
  <si>
    <t>Fo33 Stipendium</t>
  </si>
  <si>
    <t>Fo34 Publikationspreis</t>
  </si>
  <si>
    <t>Fo36 Ehrenprofessor</t>
  </si>
  <si>
    <t>Fo35 Ehrendoktor</t>
  </si>
  <si>
    <t>Forschungspreise nach der KDSF-Systematik</t>
  </si>
  <si>
    <t>2.11 Kennzahlen</t>
  </si>
  <si>
    <t>2.11.2 Drittmittelerträge / Professor (in €)</t>
  </si>
  <si>
    <t>2.11.3 Drittmittelerträge / wissenschaftliches Personal (in €)</t>
  </si>
  <si>
    <t>Nur Förderprojekte auflisten, bei denen der Transfer im Vordergrund steht</t>
  </si>
  <si>
    <t>2021
WS 2021/22</t>
  </si>
  <si>
    <t>alle im jeweiligen Prüfungsjahr abgeschlossenen Promotionen (Prüfungsjahr 2021 = WS 20/21 + SoSe 2021)</t>
  </si>
  <si>
    <t>Es sollen alle im Berichtsjahr erfolgten Patentanmeldungen und Patenterteilungen erfasst werden.</t>
  </si>
  <si>
    <t>Ein strukturiertes Promotionsstudium hat ein verpflichtendes Ausbildungsprogramm; es ist in der Regel in einem bestimmten Zeitraum abzuschließen; zum strukturierten Promotionsstudium zählen auch Studierende an Graduiertenkollegs und Gradudiertenschulen (siehe auch Definition der amtlichen Hochschulstatistik).</t>
  </si>
  <si>
    <t>Informations-technologie</t>
  </si>
  <si>
    <t>Oberkate-gorien</t>
  </si>
  <si>
    <t>Beispiele für anzugebende Preise neben den angegebenen Preiskategorien sind Koerberpreise für die europäische Wissenschaft, Humboldt-Forschungspreis, Deutscher Zukunftspreis, oder Preise für F/E und Innovation, sofern sie den spezifizierten Kriterien für Preise entsprechen.</t>
  </si>
  <si>
    <t>1.1 Arbeit und Wirtschaft - Allgemein</t>
  </si>
  <si>
    <t>2.1 Erde und Kosmos - Allgemein</t>
  </si>
  <si>
    <t>3.1 Globalisierung und Nachhaltigkeit - Allgemein</t>
  </si>
  <si>
    <t>4.1 Industrie - Allgemein</t>
  </si>
  <si>
    <t>5.1 Informationstechnologie - Allgemein</t>
  </si>
  <si>
    <t>6.1 Infrastruktur - Allgemein</t>
  </si>
  <si>
    <t>7.1 Kognition und Wissen - Allgemein</t>
  </si>
  <si>
    <t>8.1 Kultur - Allgemein</t>
  </si>
  <si>
    <t>9.1 Leben und Wohlergehen - Allgemein</t>
  </si>
  <si>
    <t>10.1 Materialien - Allgemein</t>
  </si>
  <si>
    <t>11.1 Mensch und Gesellschaft - Allgemein</t>
  </si>
  <si>
    <t>12.1 Natur und Umwelt - Allgemein</t>
  </si>
  <si>
    <t>13.1 Technologie - Allgemein</t>
  </si>
  <si>
    <t>14.1 Wissenschaft - Allgemein</t>
  </si>
  <si>
    <t>1.2 Arbeit und Wirtschaft - Arbeitswelt und -gestaltung</t>
  </si>
  <si>
    <t>1.3 Arbeit und Wirtschaft - Digitale Wirtschaft</t>
  </si>
  <si>
    <t>2.2 Erde und Kosmos - Materie</t>
  </si>
  <si>
    <t>2.3 Erde und Kosmos - Planet Erde</t>
  </si>
  <si>
    <t>2.4 Erde und Kosmos - Regionen der Erde</t>
  </si>
  <si>
    <t>2.5 Erde und Kosmos - Weltraum</t>
  </si>
  <si>
    <t>3.2 Globalisierung und Nachhaltigkeit - Entwicklungszusammenarbeit</t>
  </si>
  <si>
    <t>3.3 Globalisierung und Nachhaltigkeit - Migration</t>
  </si>
  <si>
    <t>3.4 Globalisierung und Nachhaltigkeit - Nachhaltigkeit</t>
  </si>
  <si>
    <t>4.2 Industrie - Entsorgung und Recycling</t>
  </si>
  <si>
    <t>4.3 Industrie - Intelligente Produktion</t>
  </si>
  <si>
    <t>4.4 Industrie - Robotik</t>
  </si>
  <si>
    <t>5.2 Informationstechnologie - Informationssicherheit</t>
  </si>
  <si>
    <t>5.3 Informationstechnologie - Informationssysteme</t>
  </si>
  <si>
    <t>5.4 Informationstechnologie - Informationstechnik</t>
  </si>
  <si>
    <t>5.5 Informationstechnologie - Internet der Dinge</t>
  </si>
  <si>
    <t>5.6 Informationstechnologie - Künstliche Intelligenz und Big Data</t>
  </si>
  <si>
    <t>5.7 Informationstechnologie - Simulationsforschung</t>
  </si>
  <si>
    <t>6.2 Infrastruktur - Ballungsräume und Stadtentwicklung</t>
  </si>
  <si>
    <t>6.3 Infrastruktur - Bauen und Wohnen</t>
  </si>
  <si>
    <t>6.4 Infrastruktur - Infrastruktur und Netze</t>
  </si>
  <si>
    <t>6.5 Infrastruktur - Mobilität, Transport und Verkehr</t>
  </si>
  <si>
    <t>7.2 Kognition und Wissen - Innovation</t>
  </si>
  <si>
    <t>7.3 Kognition und Wissen - Lernen und Lernprozesse</t>
  </si>
  <si>
    <t>7.4 Kognition und Wissen - Menschliches Gehirn</t>
  </si>
  <si>
    <t>7.5 Kognition und Wissen - Sprache und Spracherlernen</t>
  </si>
  <si>
    <t>7.6 Kognition und Wissen - Wissenstransfer und Wissensrepräsentation</t>
  </si>
  <si>
    <t>8.2 Kultur - Kreativität und Darbietung</t>
  </si>
  <si>
    <t>8.3 Kultur - Kulturgüter und kulturelles Erbe</t>
  </si>
  <si>
    <t>8.4 Kultur - Medien</t>
  </si>
  <si>
    <t>9.2 Leben und Wohlergehen - Künstliches oder synthetisches Leben</t>
  </si>
  <si>
    <t>9.3 Leben und Wohlergehen - Lebewesen</t>
  </si>
  <si>
    <t>9.4 Leben und Wohlergehen - Prävention von Krankheiten</t>
  </si>
  <si>
    <t>9.5 Leben und Wohlergehen - Therapie und Heilung</t>
  </si>
  <si>
    <t>9.6 Leben und Wohlergehen - Zellen und Gene</t>
  </si>
  <si>
    <t>10.2 Materialien - Oberflächen und Grenzflächen</t>
  </si>
  <si>
    <t>10.3 Materialien - Polymere</t>
  </si>
  <si>
    <t>10.4 Materialien - Werkstoffe</t>
  </si>
  <si>
    <t>11.2 Mensch und Gesellschaft - Demographischer Wandel</t>
  </si>
  <si>
    <t>11.3 Mensch und Gesellschaft - Gewalt, Konflikte und Gefahrenabwehr</t>
  </si>
  <si>
    <t>11.4 Mensch und Gesellschaft - Gleichstellung, Diversität und Inklusion</t>
  </si>
  <si>
    <t>11.5 Mensch und Gesellschaft - Politische Ordnung</t>
  </si>
  <si>
    <t>11.6 Mensch und Gesellschaft - Transparenz und Verantwortung</t>
  </si>
  <si>
    <t>11.7 Mensch und Gesellschaft - Werte und Wandel</t>
  </si>
  <si>
    <t>12.2 Natur und Umwelt - Klimaveränderung</t>
  </si>
  <si>
    <t>12.3 Natur und Umwelt - Nahrung und Versorgung</t>
  </si>
  <si>
    <t>12.4 Natur und Umwelt - Natürliche Ressourcen</t>
  </si>
  <si>
    <t>12.5 Natur und Umwelt - Nutzung und Pflege von Naturräumen und Landschaften</t>
  </si>
  <si>
    <t>12.6 Natur und Umwelt - Ökosysteme und Biodiversität</t>
  </si>
  <si>
    <t>12.7 Natur und Umwelt - Schutz und Sicherheit vor Naturgefahren und Reaktorsicherheit</t>
  </si>
  <si>
    <t>13.2 Technologie - Energieerzeugung und Energieumwandlung</t>
  </si>
  <si>
    <t>13.3 Technologie - Halbleitertechnologie</t>
  </si>
  <si>
    <t>13.4 Technologie - Mikro- und Nanosysteme</t>
  </si>
  <si>
    <t>13.5 Technologie - Optik und Photonik</t>
  </si>
  <si>
    <t>13.6 Technologie - Quantentechnlogien</t>
  </si>
  <si>
    <t>14.2 Wissenschaft - Infastrukturen der Wissenschaft</t>
  </si>
  <si>
    <t>14.3 Wissenschaft - Open Science</t>
  </si>
  <si>
    <t>14.4 Wissenschaft - Wissenschaftsforschung</t>
  </si>
  <si>
    <t>---</t>
  </si>
  <si>
    <t>- Auswahl -</t>
  </si>
  <si>
    <t xml:space="preserve">- Auswahl Ende - </t>
  </si>
  <si>
    <t>- Auswahl Ende -</t>
  </si>
  <si>
    <t>2.4.3 für Transfer</t>
  </si>
  <si>
    <t>Klassifikation der Forschungsfelder nach der KDSF-Systematik</t>
  </si>
  <si>
    <t>Forschungsfelder</t>
  </si>
  <si>
    <t xml:space="preserve">1. Bund </t>
  </si>
  <si>
    <t>2. BA</t>
  </si>
  <si>
    <t>3. Länder (ohne Träger der Hochschule)</t>
  </si>
  <si>
    <t>4. Gemeinden, Gemeinde- u. Zweckverbände</t>
  </si>
  <si>
    <t>5. sonstiger öffentlicher Bereich</t>
  </si>
  <si>
    <t>6. DFG</t>
  </si>
  <si>
    <t>7. Europäische Union</t>
  </si>
  <si>
    <t>8. andere internationale Organisationen (z.B. OECD, UN)</t>
  </si>
  <si>
    <t>9. Hochschulfördergesellschaften</t>
  </si>
  <si>
    <t>10. Stiftungen u. dgl.</t>
  </si>
  <si>
    <t>11. gewerbliche Wirtschaft u. sonst. private Bereiche</t>
  </si>
  <si>
    <t>1. Lehre</t>
  </si>
  <si>
    <t>4. Förderung des wissenschaftl. Nachwuchses</t>
  </si>
  <si>
    <t>3. Transfer</t>
  </si>
  <si>
    <t>Zweck des Projektes</t>
  </si>
  <si>
    <t>Fördergeber</t>
  </si>
  <si>
    <t>Regionalität</t>
  </si>
  <si>
    <t>1. International</t>
  </si>
  <si>
    <t>2. National</t>
  </si>
  <si>
    <t>3. Regional</t>
  </si>
  <si>
    <t>2.2.1 aus Landesmitteln</t>
  </si>
  <si>
    <t>2.2.2 aus Drittmitteln</t>
  </si>
  <si>
    <t>2.3.1 von Frauen</t>
  </si>
  <si>
    <t>2.4.2 für Forschung (ohne Transfer)</t>
  </si>
  <si>
    <t xml:space="preserve">2.4.5 vom Bund </t>
  </si>
  <si>
    <t>2.4.6 von der BA, soweit hieraus Personal mit Lehr- u. Forschungsaufgaben finanziert wird</t>
  </si>
  <si>
    <t>2.4.7 von Ländern (ohne Mittel vom Träger der Hochschule)</t>
  </si>
  <si>
    <t xml:space="preserve">2.4.8 von Gemeinden, Gemeinde- u. Zweckverbänden </t>
  </si>
  <si>
    <t>2.4.9 von sonstigen öffentlichen Bereichen</t>
  </si>
  <si>
    <t>2.4.10 von der DFG</t>
  </si>
  <si>
    <t>2.4.11 von der Europäischen Union</t>
  </si>
  <si>
    <t>2.4.12 von anderen internationalen Organisationen (z.B. OECD, UN)</t>
  </si>
  <si>
    <t>2.4.13 von Hochschulfördergesellschaften</t>
  </si>
  <si>
    <t>2.4.14 von Stiftungen u. dgl.</t>
  </si>
  <si>
    <t xml:space="preserve">2.4.15 von der gewerblichen Wirtschaft u. sonst. privaten Bereichen </t>
  </si>
  <si>
    <t>2.8.1 Patentanmeldungen</t>
  </si>
  <si>
    <t>2.8.2 Patenterteilungen</t>
  </si>
  <si>
    <t>hauptberufliches wissenschaftliches und künstlerisches Personal einschl. Professoren in VZÄ, ohne drittmittelfinanziertes Personal</t>
  </si>
  <si>
    <t>2.11.1 abgeschlossene Promotionen / Professor (Anzahl)</t>
  </si>
  <si>
    <t>2.7.2 mit gesellschaftsrechtlicher Beteiligung</t>
  </si>
  <si>
    <t>2.8.1.1 National</t>
  </si>
  <si>
    <t>2.8.1.2 International</t>
  </si>
  <si>
    <t>2.8.2.1 National</t>
  </si>
  <si>
    <t>2.8.2.2 International</t>
  </si>
  <si>
    <t xml:space="preserve">2.1.2 Promotionen nach FH-Abschluss oder Bachelor - Abschluss </t>
  </si>
  <si>
    <t>Soll 
(Zielwert aus 
der ZLV )</t>
  </si>
  <si>
    <t>Förderlinie/
Richtlinie</t>
  </si>
  <si>
    <t>Forschungspreis nach Kerndatensatz-Forschung-Klassifikation</t>
  </si>
  <si>
    <t>Profillinie/ Schwerpunkt der Hochschule</t>
  </si>
  <si>
    <t>2a. Grundlagenforschung (ohne Transfer)</t>
  </si>
  <si>
    <t>2b. Anwendungsorientierte Forschung (ohne Transfer)</t>
  </si>
  <si>
    <t>Bitte alle Drittmittelvorhaben in der Anlage zu 2.6 "Projektliste" aufführen.</t>
  </si>
  <si>
    <t>Bitte alle gewonnenen Forschungspreise in der Anlage zu 2.9 "Preise" aufführen.</t>
  </si>
  <si>
    <t>Anlage zu 2.9: Forschungspreise</t>
  </si>
  <si>
    <t>Meldetermin: 31.05.2022</t>
  </si>
  <si>
    <t>Bericht der Hochschulen nach § 9 der Thüringer Verordnung über den Hochschulzugang für im Ausland qualifizierte Studienbewerber (Thüringer Hochschulzugangsprüfungsverordnung - ThürHZPVO)</t>
  </si>
  <si>
    <t>Anzahl</t>
  </si>
  <si>
    <t>Staatsange-hörigkeit</t>
  </si>
  <si>
    <t>angestrebter Abschluss</t>
  </si>
  <si>
    <t>Studienfach</t>
  </si>
  <si>
    <t>WS 2021/22</t>
  </si>
  <si>
    <t>Studiengänge gemäß § 3 Abs. 2 ThürHZPVO</t>
  </si>
  <si>
    <t>Studienbewerber</t>
  </si>
  <si>
    <t>abgelegte Zugangsprüfungen</t>
  </si>
  <si>
    <t>bestandene Zugangsprüfungen</t>
  </si>
  <si>
    <t>Studierende nach ThürHZPVO</t>
  </si>
  <si>
    <t>Studienerfolg der Studierenden nach ThürHZPVO</t>
  </si>
  <si>
    <t>bestanden bzw. nicht bestanden</t>
  </si>
  <si>
    <t>1. Studium und Lehre</t>
  </si>
  <si>
    <t>Soll - wenn in ZLV festgelegt</t>
  </si>
  <si>
    <t>1.1 Studiengänge</t>
  </si>
  <si>
    <t>1.1</t>
  </si>
  <si>
    <t>alle Studiengänge, die mit einem Hochschulabschluss abgeschlossen werden;
ohne Studiengänge, die mit einem Zertifikat enden;</t>
  </si>
  <si>
    <t>1.1.1 Bachelor-Studiengänge</t>
  </si>
  <si>
    <t>1.1.2 konsekutive Masterstudiengänge</t>
  </si>
  <si>
    <t>1.1.3 der Weiterbildung dienende  Bachelorstudiengänge</t>
  </si>
  <si>
    <t>1.1.3</t>
  </si>
  <si>
    <t>Studiengänge nach § 51 Abs. 4 ThürHG; berufsbegleitende grundständige der Weiterbildung dienende Studiengänge, die mit einem Bachelorgrad abschließen;</t>
  </si>
  <si>
    <t>1.1.4 weiterbildende Masterstudiengänge</t>
  </si>
  <si>
    <t>1.1.5 sonstige Studiengänge ( LA, Diplom, Staatsexamen)</t>
  </si>
  <si>
    <t xml:space="preserve">1.1.5 </t>
  </si>
  <si>
    <t>Lehramt (LA): LA RS und LA Gymnasium ist jeweils ein Studiengang; Fächerkombinationen bleiben unberücksichtigt;</t>
  </si>
  <si>
    <t>1.2 Studierende</t>
  </si>
  <si>
    <t>1.2</t>
  </si>
  <si>
    <t>alle jeweils zum Wintersemester immatrikulierte Studierende einschließlich Haupt- und Nebenhörer, ohne beurlaubte Studierende, ohne Studienkollegiaten</t>
  </si>
  <si>
    <t>und zwar</t>
  </si>
  <si>
    <t>1.2.1 weibl. Studierende</t>
  </si>
  <si>
    <t>1.2.2 Bildungsausländer</t>
  </si>
  <si>
    <t>1.2.2</t>
  </si>
  <si>
    <t>1.3 Studierende im grundständigen Studium bzw. im konsekutiven Masterstudium</t>
  </si>
  <si>
    <t>1.3</t>
  </si>
  <si>
    <t>Studierende in einem grundständigen Studium sind Haupt- und Nebenhörer, die sich in einem Erst- oder Zweitstudium oder in einem konsekutiven Masterstudium befinden und einen Abschluss als Bachelor, Master, Magister, Diplom oder Staatsexamen anstreben.</t>
  </si>
  <si>
    <t>1.3.1 Bachelor-Studiengänge</t>
  </si>
  <si>
    <t>1.3.2 konsekutive Masterstudiengänge</t>
  </si>
  <si>
    <t>1.3.3 sonstige Studiengänge ( LA, Diplom, Staatsexamen)</t>
  </si>
  <si>
    <t>1.4 Studierende im grundständigen Studium bzw. im konsekutiven Masterstudium in der Regelstudienzeit</t>
  </si>
  <si>
    <t>1.4</t>
  </si>
  <si>
    <t>Studierende in einem grundständigen Studium sind Haupt- und Nebenhörer, die sich in einem Erst- oder Zweitstudium oder in einem konsekutiven Masterstudium befinden und einen Abschluss als Bachelor, Master, Magister, Diplom oder Staatsexamen anstreben und deren Studiendauer innerhalb der für den Studiengang festgesetzten Regelstudienzeit liegt.</t>
  </si>
  <si>
    <t>1.4.1 in Bachelor-Studiengängen</t>
  </si>
  <si>
    <t>1.4.2 in konsekutiven Master-Studiengängen</t>
  </si>
  <si>
    <t>1.4.3 in sonstigen grundständigen  Studiengänge ( LA, Dipl., Staatsexamen)</t>
  </si>
  <si>
    <t>1.5 Studierende im 1. Fachsemester</t>
  </si>
  <si>
    <t>darunter</t>
  </si>
  <si>
    <t>1.5.1 Frauen</t>
  </si>
  <si>
    <t>1.6 Studienanfänger im 1. Hochschulemester</t>
  </si>
  <si>
    <t>1.6</t>
  </si>
  <si>
    <t>1.6.1 Frauen</t>
  </si>
  <si>
    <t>1.6.2 Bildungsausländer</t>
  </si>
  <si>
    <t>dabei ist das Studienjahr jeweils das Sommersemester und das darauffolgende Wintersemester ( 2021 = SoSe 21 + WiSe 21/22).</t>
  </si>
  <si>
    <t>1.7</t>
  </si>
  <si>
    <t xml:space="preserve">alle jeweils zum Wintersemester immatrikulierte Studierende in einem weiterbildenden Studiengang, einschließlich Haupt- und Nebenhörer, ohne beurlaubte Studierende, ohne Studienkollegiaten, die einen Hochschulabschluß anstreben ( ohne Zertifikate oder sonstige Abschlüsse, Schl. 94,95,96)
</t>
  </si>
  <si>
    <t>1.7 Studierende in Weiterbildungsstudiengängen</t>
  </si>
  <si>
    <t>1.7.1 Frauen</t>
  </si>
  <si>
    <t>2021
Soll</t>
  </si>
  <si>
    <t>2021
IST</t>
  </si>
  <si>
    <t>1.8 Absolventen</t>
  </si>
  <si>
    <t xml:space="preserve">1.8 </t>
  </si>
  <si>
    <t>alle Studierende, die im jeweiligen Prüfungsjahr einen Hochschulabschluss im Erst-, Zweit-, Aufbau-, und Ergänzungsstudium, im weiterbildenden Studium und konsekutiven Masterstudium erworben haben, ohne Promotionen, ohne Zertifikat oder sonstige Abschlüsse;</t>
  </si>
  <si>
    <t>1.8.1 Bachelor-Studiengänge</t>
  </si>
  <si>
    <t>1.8.2 konsekutive Masterstudiengänge</t>
  </si>
  <si>
    <t>Dabei umfasst das Prüfungsjahr alle zum Wintersemester und dem darauffolgenden Sommersemester abgelegten Prüfungen ( Prüfungsjahr 2021 = WiSe 2020/21 + SoSe 2021).</t>
  </si>
  <si>
    <t>1.8.3 der Weiterbildung dienende  Bachelorstudiengänge</t>
  </si>
  <si>
    <t>1.8.4 weiterbildende Masterstudiengänge</t>
  </si>
  <si>
    <t>1.8.3</t>
  </si>
  <si>
    <t>siehe 1.1.3</t>
  </si>
  <si>
    <t>1.8.5 sonstige Studiengänge ( LA, Diplom, Staatsexamen)</t>
  </si>
  <si>
    <t>1.8.6 Ausländische Absolventen</t>
  </si>
  <si>
    <t>1.9 Stipendien an Studierende</t>
  </si>
  <si>
    <t>1.9</t>
  </si>
  <si>
    <t xml:space="preserve">Es wird die Zahl der im Berichtsjahr vergebenen Stipendien erfasst (ohne Stipendien, die unmittelbar an Studierende von Stiftungen oder privaten Personen vergeben werden).
</t>
  </si>
  <si>
    <t>1.9.1 an Frauen</t>
  </si>
  <si>
    <t>1.9.2 Stipendien an Studierende im Promotionsstudium</t>
  </si>
  <si>
    <t>1.9.2.1 an Frauen</t>
  </si>
  <si>
    <t>1.9.3 Deutschland-Stipendium</t>
  </si>
  <si>
    <t>1.9.3.1 an Frauen</t>
  </si>
  <si>
    <t>1.10 Studienmobilität über internationale Austauschprogramme ; Incoming</t>
  </si>
  <si>
    <t>1.10,
 1.11</t>
  </si>
  <si>
    <t>1.10.1 ERASMUS+</t>
  </si>
  <si>
    <t>1.10.2 andere mit öffentlichen Mitteln gefördertes Programme</t>
  </si>
  <si>
    <t>1.10.3 ohne Programm oder von Wirtschaft finanziert</t>
  </si>
  <si>
    <t>1.11 Studienmobilität über internationale Austauschprogramme ; Outgoing</t>
  </si>
  <si>
    <t>1.11.1 ERASMUS+</t>
  </si>
  <si>
    <t>1.11.2 andere mit öffentlichen Mitteln gefördertes Programme</t>
  </si>
  <si>
    <t>1.11.3 ohne Programm oder von Wirtschaft finanziert</t>
  </si>
  <si>
    <t>Kennzahlen</t>
  </si>
  <si>
    <t>1.12</t>
  </si>
  <si>
    <t xml:space="preserve">Es werden nur Studierende in grundständigen Studiengängen betrachtet (Erst-, Zweit- und konsekutives Master-Studium, ohne Promotionsstudierende, ohne Studierende im weiterbildenden Studium, ohne Studierende, die ein Zertifikat, eine Abschlussprüfung im Ausland oder einen sonstigen Abschluss anstreben).
</t>
  </si>
  <si>
    <t>1.12 Studierende in der RSZ / Studierende im grundständigen Studium bzw. konsekutiven Masterstudium</t>
  </si>
  <si>
    <t>1.13 Studierende / wissenschaftliches und künstlerisches Personal</t>
  </si>
  <si>
    <t>1.13</t>
  </si>
  <si>
    <t>1.14 Studierende / Professoren</t>
  </si>
  <si>
    <t>1.14</t>
  </si>
  <si>
    <t>Studierende insgesamt / Professoren (Hochschullehrer einschließlich W1) in VZÄ ( ohne drittmittelfinanziertes Personal);</t>
  </si>
  <si>
    <t>Studienjahr 2021</t>
  </si>
  <si>
    <t>1.15 Gesamtlehrvolumen in LVS ( ThürLVVO)</t>
  </si>
  <si>
    <t>1.15</t>
  </si>
  <si>
    <t>Eine LVS umfasst mindestens 45  Minuten Lehrzeit je Woche der Vorlesungszeit des Semesters</t>
  </si>
  <si>
    <t>Professoren</t>
  </si>
  <si>
    <t>Stichtag für das Personal ist der z.B. der 1.12.</t>
  </si>
  <si>
    <t>Juniorprofessoren</t>
  </si>
  <si>
    <t>wissenschaft. und künstleriches Personal unbefristet</t>
  </si>
  <si>
    <t>wissenschaft. und künstleriches Personal befristet</t>
  </si>
  <si>
    <t>Lehrkräfte für besondere Aufgaben</t>
  </si>
  <si>
    <t>Lehrbeauftragte vergütet</t>
  </si>
  <si>
    <t>Lehrbeauftragte unvergütet</t>
  </si>
  <si>
    <t>sonstiges nebenberufliches Personal</t>
  </si>
  <si>
    <t>Abschluss</t>
  </si>
  <si>
    <t>Studium in Teilzeit möglich</t>
  </si>
  <si>
    <t>RSZ</t>
  </si>
  <si>
    <t>Art</t>
  </si>
  <si>
    <t>Beginn</t>
  </si>
  <si>
    <t>Zulassungszahlenbeschränkte Studiengänge</t>
  </si>
  <si>
    <t>Akkreditierung</t>
  </si>
  <si>
    <t>ja/nein</t>
  </si>
  <si>
    <t>Teilnahme am DOSV (ja/nein)</t>
  </si>
  <si>
    <t>Zulassungs-zahlen</t>
  </si>
  <si>
    <t>Datum</t>
  </si>
  <si>
    <t>Dauer</t>
  </si>
  <si>
    <t>g</t>
  </si>
  <si>
    <t>grundständig</t>
  </si>
  <si>
    <t>g/d</t>
  </si>
  <si>
    <t>grundständig-dual</t>
  </si>
  <si>
    <t>k</t>
  </si>
  <si>
    <t>konsekutiv</t>
  </si>
  <si>
    <t>w</t>
  </si>
  <si>
    <t>weiterbildend</t>
  </si>
  <si>
    <t>wd</t>
  </si>
  <si>
    <t>der Weiterbildung dienend</t>
  </si>
  <si>
    <t>1.2. neue Studienangebote bzw. Änderungen zu den bestehenden Studienangeboten</t>
  </si>
  <si>
    <t>3. Personal in Vollzeitäquivalenten (VZÄ)</t>
  </si>
  <si>
    <t>Ein Bezug zu den STEP - Planungen muss erkennbar sein.</t>
  </si>
  <si>
    <t>Stand: 1.12.</t>
  </si>
  <si>
    <t>Soll (Zielwert der STEP)</t>
  </si>
  <si>
    <t xml:space="preserve">3.1 </t>
  </si>
  <si>
    <t>Es ist das zum 1.12. beschäftigte Personal anzugeben mit dem tatsächlichen Arbeitszeitanteil</t>
  </si>
  <si>
    <t>3.1.1 weibliches Personal</t>
  </si>
  <si>
    <t>3.1.2 aus Landesmitteln finanziert (ohne HSP 2020 / ZSL)</t>
  </si>
  <si>
    <t>3.1.3 aus HSP 2020 / ZSL finanziert</t>
  </si>
  <si>
    <t>3.1.4 aus Drittmitteln  finanziert</t>
  </si>
  <si>
    <t xml:space="preserve">3.1.5 aus sonstigen Mitteln finanziert </t>
  </si>
  <si>
    <t xml:space="preserve">3.1.6 </t>
  </si>
  <si>
    <t>die ATZ - Beschäftigten, die kein Teilzeitmodell haben, werden in der Freistellungsphase mit 0,83 VZÄ berechnet . Wurde eine andere Berechnungsgrundlage verwendet, so ist diese zu erläutern.</t>
  </si>
  <si>
    <t>3.1.6 in Altersteilzeit</t>
  </si>
  <si>
    <t>3.2 Professoren ohne W1 Professoren (VZÄ)</t>
  </si>
  <si>
    <t>3.2.1 weibliche Professoren</t>
  </si>
  <si>
    <t>3.2.2 aus Landesmitteln finanziert (ohne HSP 2020 / ZSL)</t>
  </si>
  <si>
    <t>3.2.3 aus HSP 2020 / ZSLfinanziert</t>
  </si>
  <si>
    <t>3.2.4 aus Drittmitteln  finanziert</t>
  </si>
  <si>
    <t xml:space="preserve">3.2.5 aus sonstigen Mitteln finanziert </t>
  </si>
  <si>
    <t>3.2.6 in Altersteilzeit</t>
  </si>
  <si>
    <t xml:space="preserve"> 3.3 W1 Professoren (VZÄ)</t>
  </si>
  <si>
    <t>3.3.1 weibliche Professoren</t>
  </si>
  <si>
    <t>3.3.2 aus Landesmitteln finanziert (ohne HSP 2020 / ZSL)</t>
  </si>
  <si>
    <t>3.3.3 aus HSP 2020 / ZSL finanziert</t>
  </si>
  <si>
    <t>3.3.4 aus Drittmitteln  finanziert</t>
  </si>
  <si>
    <t xml:space="preserve">3.3.5 aus sonstigen Mitteln finanziert </t>
  </si>
  <si>
    <t>3.4 sonstiges hauptberufliches wissenschaftliches und künstlerisches Personal (VZÄ)</t>
  </si>
  <si>
    <t>3.4.1 weibliches Personal</t>
  </si>
  <si>
    <t>3.4.2 aus Landesmitteln finanziert (ohne HSP 2020 / ZSL)</t>
  </si>
  <si>
    <t>3.4.3 aus HSP 2020 / ZSL finanziert</t>
  </si>
  <si>
    <t>3.4.4 aus Drittmitteln  finanziert</t>
  </si>
  <si>
    <t xml:space="preserve">3.4.5 aus sonstigen Mitteln finanziert </t>
  </si>
  <si>
    <t>3.4.6 in Altersteilzeit</t>
  </si>
  <si>
    <t>3.5 nichtwissenschaftliches Personal (VZÄ)</t>
  </si>
  <si>
    <t>3.5.1 weibliches Personal</t>
  </si>
  <si>
    <t>3.5.2 aus Landesmitteln finanziert (ohne HSP 2020 / ZSL)</t>
  </si>
  <si>
    <t>3.5.3 aus HSP 2020 / ZSL finanziert</t>
  </si>
  <si>
    <t>3.5.4 aus Drittmitteln  finanziert</t>
  </si>
  <si>
    <t xml:space="preserve">3.5.5 aus sonstigen Mitteln finanziert </t>
  </si>
  <si>
    <t>3.5.6 in Altersteilzeit</t>
  </si>
  <si>
    <t>3.6 wissenschaftliche Hilfskräfte (VZÄ)</t>
  </si>
  <si>
    <t>3.6.1 weibliches Personal</t>
  </si>
  <si>
    <t>3.6.2 aus Landesmitteln finanziert (ohne HSP 2020 / ZSL)</t>
  </si>
  <si>
    <t>3.6.3 aus HSP 2020 / ZSL finanziert</t>
  </si>
  <si>
    <t>3.6.4 aus Drittmitteln  finanziert</t>
  </si>
  <si>
    <t xml:space="preserve">3.6.5 aus sonstigen Mitteln finanziert </t>
  </si>
  <si>
    <t>3.7 Lehraufträge</t>
  </si>
  <si>
    <t>3.7.1 Anzahl der erteilten Lehraufträge im Studienjahr</t>
  </si>
  <si>
    <t>3.7.1</t>
  </si>
  <si>
    <t>Das Studienjahr umfasst das  jeweiligen Sommersemester und das folgenden Wintersemester (Studienjahr 2021 = SoSe 2021 + WiSe 2021/2022; Angaben im Lehrverpflichtungsstunden nach ThürLVVO</t>
  </si>
  <si>
    <t>3.7.2 an weibliche Lehrbeauftragte</t>
  </si>
  <si>
    <t>3.7.3 Gesamtumfang der Lehraufträge in LV - Stunden im Studienjahr</t>
  </si>
  <si>
    <t>3.7.3</t>
  </si>
  <si>
    <t>3.7.4 Höhe der Vergütung je Einzelstunde (Durchschnittswert) in Euro</t>
  </si>
  <si>
    <t>3.7.5 Anzahl der Lehrauftragsvergütungen gemäß Ziffer 1 Nr.2 Satz 2 der VV zu § 86 ThürHG</t>
  </si>
  <si>
    <t>3.8 Gesamtsumme der Aufwendungen für Lehraufträge</t>
  </si>
  <si>
    <t>3.8.2 aus Landesmitteln finanziert (ohne HSP 2020 / ZSL)</t>
  </si>
  <si>
    <t>3.8.3 aus HSP 2020 / ZSL finanziert</t>
  </si>
  <si>
    <t>3.8.4 aus Drittmitteln  finanziert</t>
  </si>
  <si>
    <t xml:space="preserve">3.8.5 aus sonstigen Mitteln finanziert </t>
  </si>
  <si>
    <t>4. Professuren ( Personen)</t>
  </si>
  <si>
    <t xml:space="preserve">4.1 Anzahl der Professoren (Personen) </t>
  </si>
  <si>
    <t>4.1.1 davon Frauen</t>
  </si>
  <si>
    <t>4.1.2 W3</t>
  </si>
  <si>
    <t>4.1.3 davon Frauen</t>
  </si>
  <si>
    <t>4.1.4 W2</t>
  </si>
  <si>
    <t>4.1.5 davon Frauen</t>
  </si>
  <si>
    <t>4.1.6 W1</t>
  </si>
  <si>
    <t>4.1.7 davon Frauen</t>
  </si>
  <si>
    <t xml:space="preserve">4.1.8 C-Besoldung </t>
  </si>
  <si>
    <t>4.1.9 davon Frauen</t>
  </si>
  <si>
    <t>4.1.10 AT -Angestellte</t>
  </si>
  <si>
    <t>4.1.11 davon Frauen</t>
  </si>
  <si>
    <t>4.2 Anzahl der Professoren (Personen) nach Art der Finanzierung</t>
  </si>
  <si>
    <t>4.2.1 davon aus Drittmitteln finanziert</t>
  </si>
  <si>
    <t>4.2.2 Stiftungsprofessoren</t>
  </si>
  <si>
    <t>4.3 Ernennungen im Jahr</t>
  </si>
  <si>
    <t>Durchschnitt der Jahre 
2021, 2022 und 2023</t>
  </si>
  <si>
    <t>vom 1.1. bis 31.12.</t>
  </si>
  <si>
    <t>Plan</t>
  </si>
  <si>
    <t>Ernennungen insgesamt *)</t>
  </si>
  <si>
    <t>4.3.1 davon Frauen</t>
  </si>
  <si>
    <t>4.3.2 W3</t>
  </si>
  <si>
    <t>4.3.3 davon Frauen</t>
  </si>
  <si>
    <t>4.3.4 W2</t>
  </si>
  <si>
    <t>4.3.5 davon Frauen</t>
  </si>
  <si>
    <t>4.3.6 W1</t>
  </si>
  <si>
    <t>4.3.7 davon Frauen</t>
  </si>
  <si>
    <t>4.3.8 mit Tenure-Track</t>
  </si>
  <si>
    <t>4.3.9 davon Frauen</t>
  </si>
  <si>
    <t>4.3.10 außerordentliche Berufungen</t>
  </si>
  <si>
    <t>4.3.11 davon Frauen</t>
  </si>
  <si>
    <t xml:space="preserve">*) entspricht den Meldungen an die GWK zum 1. März </t>
  </si>
  <si>
    <t>5. Dauer und Zahl befristeter Verträge
Stand: 1.12.</t>
  </si>
  <si>
    <t>davon Frauen</t>
  </si>
  <si>
    <t>Die Hochschulen berichten im Rahmen der Möglichkeiten ihrer  Personalverwaltungssysteme.</t>
  </si>
  <si>
    <t>Die  Auswertungen sind entsprechend zu erläutern.</t>
  </si>
  <si>
    <t>5.1 hauptberufliches wissenschaftliches und künstlerisches Personal (Köpfe)</t>
  </si>
  <si>
    <t>5.1.1 Professoren - unbefristet</t>
  </si>
  <si>
    <t>5.1</t>
  </si>
  <si>
    <t>Angaben sollten denen der amtlichen Hochschulpersonalstatistik entsprechen.</t>
  </si>
  <si>
    <t>5.1.2 Professoren - befristet</t>
  </si>
  <si>
    <t>Es werden alle befristet Beschäftigte ausgewiesen, auch die, die nicht nach dem WissZeitVG beschäftigt sind.</t>
  </si>
  <si>
    <t>5.1.3 sonstiges wiss. Personal - unbefristet</t>
  </si>
  <si>
    <t>5.1.4 sonstiges wiss. Personal - befristet</t>
  </si>
  <si>
    <t>5.2. Vertragslaufzeit von aktuellen Verträgen von befristet beschäftigtem wissenschaftlichen und künstlerischen Personal (ohne Professoren) - 
ohne Drittmittelpersonal</t>
  </si>
  <si>
    <t>5.2</t>
  </si>
  <si>
    <t xml:space="preserve">Bei mehreren gleichzeitig laufenden Beschäftigungsverhälnissen ist die längste Vertragslaufzeit zu berücksichtigen. </t>
  </si>
  <si>
    <t>5.2.1     &lt;= 1 Jahr</t>
  </si>
  <si>
    <t>Wenn nur das Arbeitsvolumen ( Arbeitsumfang) zeitweise verändert wird, zählt dies nicht als neuer Vertrag .</t>
  </si>
  <si>
    <t>5.2.2     1 Jahr &lt;=3 Jahre</t>
  </si>
  <si>
    <t>5.2.3     &gt; 3 Jahre</t>
  </si>
  <si>
    <t>Verträge als studentische oder wissenschaftliche Hilfskraft und als sonstige Aushilfskraft zählen nicht mit.</t>
  </si>
  <si>
    <t>5.3 Vertragslaufzeit von aktuellen Verträgen von befristet beschäftigtem wissenschaftlichen und künstlerischen Personal (ohne Professoren) - Drittmittelpersonal</t>
  </si>
  <si>
    <t>5.3.1     &lt;= 1 Jahr</t>
  </si>
  <si>
    <t>5.3.2     1 Jahr &lt;=3 Jahre</t>
  </si>
  <si>
    <t>5.3.3     &gt; 3 Jahre</t>
  </si>
  <si>
    <t>5.4 Anzahl der befristeten Beschäftigungsverhältnisse pro Beschäftigten (befristet beschäftigtes wissenschaftliches und künstlerisches Personal, ohne Professoren)</t>
  </si>
  <si>
    <t>5.4</t>
  </si>
  <si>
    <t>Anzahl der bis zum Erhebungsstichtag vorhandenen befristeten Verträge.</t>
  </si>
  <si>
    <t>5.4.1       &lt;=2</t>
  </si>
  <si>
    <t>5.4.2       3 &lt;= 5</t>
  </si>
  <si>
    <t>5.4.3       5 &lt;= 10</t>
  </si>
  <si>
    <t>Nach Information von den Hochschulen ist hier keine Trennung nach Art der Finanzierung möglich.</t>
  </si>
  <si>
    <t>5.4.4       &gt; 10</t>
  </si>
  <si>
    <t>5.5 erste Beschäftigungsverhältnisse mit dem Ziel der Qualifikation nach WissZeitVG - Dauer dieser Verträge</t>
  </si>
  <si>
    <t>5.5.1      &lt;= 1 Jahr</t>
  </si>
  <si>
    <t>5.5.2      1 Jahr &lt;=3 Jahre</t>
  </si>
  <si>
    <t>5.5.3      &gt; 3 Jahre</t>
  </si>
  <si>
    <t>An der Universität Erfurt haben keine Zugangsprüfungen nach ThürHZPVO stattgefunden</t>
  </si>
  <si>
    <t>Studienjahr 2021 
IST</t>
  </si>
  <si>
    <t>SFB TRR "Strukturwandel des Eigentums"</t>
  </si>
  <si>
    <t>Prof. Dr. Hartmut Rosa</t>
  </si>
  <si>
    <t>FSU Jena</t>
  </si>
  <si>
    <t>01/2020</t>
  </si>
  <si>
    <t>12/2020 bzw. 01/2021</t>
  </si>
  <si>
    <t>01.01.2021</t>
  </si>
  <si>
    <t>31.12.2024</t>
  </si>
  <si>
    <t>Reaching for Atlantis: The cultural biographies of objects under the Swedish Empire and beyond</t>
  </si>
  <si>
    <t>Dr. Bernhard Schirg</t>
  </si>
  <si>
    <t>10/2016</t>
  </si>
  <si>
    <t>04/2017</t>
  </si>
  <si>
    <t>01.05.2018</t>
  </si>
  <si>
    <t>01.04.2021</t>
  </si>
  <si>
    <t>JITSUVAX. Jiu-Jitsu mit Fehlinformationen im Zeitalter von COVID: Einsatz von widerlegungsbasiertem Lernen zur Verbesserung der Impfstoffaufnahme und des Wissens bei medizinischem Fachpersonal und in der Öffentlichkeit</t>
  </si>
  <si>
    <t>Prof. Dr. Cornelia Betsch</t>
  </si>
  <si>
    <t>University of Bristol (UK)
Uniersity of Cambridge (UK)
Turun Yliopisto (Finland)
Observatoire Régional de la Santé Provence-Alpes-Côte d'Azur (Frankreich)
Universidade de Coimbra (Portugal)</t>
  </si>
  <si>
    <t>05/2020</t>
  </si>
  <si>
    <t>02/2021</t>
  </si>
  <si>
    <t>31.03.2025</t>
  </si>
  <si>
    <t>Journalist*innen und ihr Publikum im digitalen Zeitalter: Wechselseitige Erwartungen und ihre Folgen für Journalismus-Publikums-Beziehungen und öffentliche Meinungsbildung</t>
  </si>
  <si>
    <t>PD Dr. Nicole Podschuweit</t>
  </si>
  <si>
    <t>Universität Tübingen
Universität Hohenheim</t>
  </si>
  <si>
    <t>06/2020</t>
  </si>
  <si>
    <t>04/2021</t>
  </si>
  <si>
    <t>01.05.2021</t>
  </si>
  <si>
    <t>30.04.2024</t>
  </si>
  <si>
    <t>SvStud - Skalierbare verhaltensökonomische Maßnahmen zur Sicherung des Studienerfolgs</t>
  </si>
  <si>
    <t>Prof. Dr. Oliver Himmler</t>
  </si>
  <si>
    <t>Technische Hochschule Georg Simon Ohm, Nürnberg</t>
  </si>
  <si>
    <t>08/2020</t>
  </si>
  <si>
    <t>12/2020</t>
  </si>
  <si>
    <t>01.02.2021</t>
  </si>
  <si>
    <t>31.01.2024</t>
  </si>
  <si>
    <t>European Interuniversity Graduate School on Theology in Processes of religious and societal Transformation</t>
  </si>
  <si>
    <t>Prof. Dr. Julia Knop
Prof. Dr. Benedikt Kranemann</t>
  </si>
  <si>
    <t xml:space="preserve">Catholic University Leuven
Paris Lodron University Salzburg
</t>
  </si>
  <si>
    <t>05/2021</t>
  </si>
  <si>
    <t>06/2021</t>
  </si>
  <si>
    <t>01.10.2021</t>
  </si>
  <si>
    <t>30.09.2024</t>
  </si>
  <si>
    <t>KarAfAs – Kartografien Afrikas und Asiens</t>
  </si>
  <si>
    <t>Prof. Dr. Iris Schröder
Dr. Petra Weigel</t>
  </si>
  <si>
    <t>01/2021</t>
  </si>
  <si>
    <t>31.01.2023</t>
  </si>
  <si>
    <t>Towards Illiberal Constitutionalism in East Central Europe: Historical Analysis in Comparative and Transnational Perspectives</t>
  </si>
  <si>
    <t>Dr. Ned Richardson-Little</t>
  </si>
  <si>
    <t>FSU Jena
Institute of Contemporary History, Czech Academy of Sciences (Tschechien)
University of Warsaw (Polen)
Central European University (Ungarn)</t>
  </si>
  <si>
    <t>03/2021</t>
  </si>
  <si>
    <t>07/2021</t>
  </si>
  <si>
    <t>01.07.2021</t>
  </si>
  <si>
    <t>30.09.2025</t>
  </si>
  <si>
    <t>Globalisierung im Krebsgang: Neue Konfliktlinien in der internationalen Arbeitsteilung</t>
  </si>
  <si>
    <t>PD Dr. Stefan Schmalz</t>
  </si>
  <si>
    <t>2020</t>
  </si>
  <si>
    <t>Hidden Histories: Frauen in ländlichen Entwicklungsprogrammen in Indien, c. 1920–1966</t>
  </si>
  <si>
    <t>Dr. Maria Framke</t>
  </si>
  <si>
    <t>01.08.2021</t>
  </si>
  <si>
    <t>31.01.2025</t>
  </si>
  <si>
    <t>Das sozialpsychologische Führungskräftetraining der DDR als transnationale Technologie des Selbst, 1960er-90er Jahre</t>
  </si>
  <si>
    <t>Dr. Verena Lehmbrock</t>
  </si>
  <si>
    <t>07/2020</t>
  </si>
  <si>
    <t>31.05.2024</t>
  </si>
  <si>
    <t>Strategien des Sammelns und der Darstellung Chinas im Deutschland des 19. Jahrhunderts: Gothas Chinesisches Kabinett</t>
  </si>
  <si>
    <t>Dr. Emily Teo</t>
  </si>
  <si>
    <t>10/2019</t>
  </si>
  <si>
    <t>ELsA - Erfurter Lehramtsstudierende im Ausland</t>
  </si>
  <si>
    <t>Prof. Gerd Mannhaupt</t>
  </si>
  <si>
    <t>10/2020</t>
  </si>
  <si>
    <t>Wege und Werke von Michael Kosmeli (1773–1844). Eine vergessene Schlüsselfigur im transosmanischen Korridor und Kontext</t>
  </si>
  <si>
    <t>Dr. Dirk Sangmeister</t>
  </si>
  <si>
    <t>2019</t>
  </si>
  <si>
    <t>01.03.2021</t>
  </si>
  <si>
    <t>28.02.2024</t>
  </si>
  <si>
    <t>Lena Meyer-Bergners sozial-transformativer Moderne-Begriff in den globalen gesellschaftlichen Umbrüchen der ersten Hälfte des 20. Jahrhunderts</t>
  </si>
  <si>
    <t>Dr. Sandra Neugärtner</t>
  </si>
  <si>
    <t>31.12.2023</t>
  </si>
  <si>
    <t>Gerhard Haniel Chair PP</t>
  </si>
  <si>
    <t>Prof. Dr. Achim Kemmerling</t>
  </si>
  <si>
    <t>2015</t>
  </si>
  <si>
    <t>05/2015</t>
  </si>
  <si>
    <t>01.08.2017</t>
  </si>
  <si>
    <t>31.12.2021</t>
  </si>
  <si>
    <t>Variationen des Konstitutionalismus: Herausforderungen des Liberalismus im Verfassungsvergleich</t>
  </si>
  <si>
    <t>Prof. Dr. Michael Riegner</t>
  </si>
  <si>
    <t>Universidade de São Paulo</t>
  </si>
  <si>
    <t>10/2021</t>
  </si>
  <si>
    <t>01.03.2024</t>
  </si>
  <si>
    <t>ENHANCE: Cognitive Enhancement in Germany: Prevalence, Procurement Strategies, Causes, and Implications (Verlängerung)</t>
  </si>
  <si>
    <t>Prof. Dr. Guido Mehlkop</t>
  </si>
  <si>
    <t>University of Cologne
Institut de Recherches Cliniques de Montréal</t>
  </si>
  <si>
    <t>Erwerbungsmittel FB Gotha</t>
  </si>
  <si>
    <t>Dr. Paasch</t>
  </si>
  <si>
    <t>12/2015</t>
  </si>
  <si>
    <t>01.01.2016</t>
  </si>
  <si>
    <t>Jacopo Stradas Magnum ac Novum Opus (Verlängerung)</t>
  </si>
  <si>
    <t>Prof. Dr. Martin Mulsow</t>
  </si>
  <si>
    <t>09/2020</t>
  </si>
  <si>
    <t>31.10.2022</t>
  </si>
  <si>
    <t>Die wiederaufgefundene Handschrift Ms Eisenach 1361 der Wartburg-Stiftung und ihre Teilparallelen: Edition und Situierung in Raum und Zeit</t>
  </si>
  <si>
    <t>Dr. Jana Ilnicka</t>
  </si>
  <si>
    <t>voLeA: Entwicklung videobasierter Lehr- und Assessmentmodule zur Gesprächskompetenz im Medizinstudium</t>
  </si>
  <si>
    <t>Prof. Dr. Johannes Bauer</t>
  </si>
  <si>
    <t>TU München</t>
  </si>
  <si>
    <t>04/2018</t>
  </si>
  <si>
    <t>09/2018</t>
  </si>
  <si>
    <t>11/2018</t>
  </si>
  <si>
    <t>ERASMUS 2021-2023</t>
  </si>
  <si>
    <t>Manuela Linde</t>
  </si>
  <si>
    <t>09/2021</t>
  </si>
  <si>
    <t>01.09.2021</t>
  </si>
  <si>
    <t>31.10.2023</t>
  </si>
  <si>
    <t>Was ist westlich am Westen? Raum-zeitliches Aneignen und Ordnen der Welt von der Neuzeit an</t>
  </si>
  <si>
    <t>Prof. Dr. Holt Meyer</t>
  </si>
  <si>
    <t>11/2017</t>
  </si>
  <si>
    <t>01.02.2018</t>
  </si>
  <si>
    <t>28.02.2021</t>
  </si>
  <si>
    <t>KEEP-Panel Thüringen: Kognitive Entwicklung von Entscheidungskompetenz und gesellschaftliche Partizipation</t>
  </si>
  <si>
    <t>Prof. Dr. Tilman Betsch</t>
  </si>
  <si>
    <t>04/2020</t>
  </si>
  <si>
    <t>31.08.2024</t>
  </si>
  <si>
    <t>Der König als Teil des Netzwerks. Regierungspraxis und Herrschaftswahrnehmung unter Wenzel IV. (1361-1419) in Böhmen und im Reich.</t>
  </si>
  <si>
    <t>Dr. Christian Oertel</t>
  </si>
  <si>
    <t>03/2018</t>
  </si>
  <si>
    <t>30.09.2021</t>
  </si>
  <si>
    <t>MogeV: Mobile Health im gesundheitlichen Verbraucherschutz</t>
  </si>
  <si>
    <t>Prof. Dr. Constanze Rossmann
Dr. Doreen Reifegerste</t>
  </si>
  <si>
    <t>06/2019</t>
  </si>
  <si>
    <t>11/2019</t>
  </si>
  <si>
    <t>01.12.2019</t>
  </si>
  <si>
    <t>The Challenge of Worldliness to Contemporary Christianity: Orthodox Christian Perspectives in Dialogue with Western Christianity (Rahmenprojekt: Role(s) of the Church)</t>
  </si>
  <si>
    <t>Prof. Dr. Vasilios N. Makrides</t>
  </si>
  <si>
    <t>28.02.2023</t>
  </si>
  <si>
    <t>Probabilistische Entscheidungen von Kindern (2. Projektphase)</t>
  </si>
  <si>
    <t>k.A.</t>
  </si>
  <si>
    <t>08/2017</t>
  </si>
  <si>
    <t>12/2017</t>
  </si>
  <si>
    <t>08/2021</t>
  </si>
  <si>
    <t xml:space="preserve">Trans-Sustain: Transversales Kompetenzmanagement für mehr Nach-haltigkeit in den Berufsbildern am Beispiel des Fleischer-handwerks und der Fleischwarenindustrie </t>
  </si>
  <si>
    <t>Prof. Dr. Matthias Vonken</t>
  </si>
  <si>
    <t>HTW Berlin</t>
  </si>
  <si>
    <t>05/2019</t>
  </si>
  <si>
    <t>Annexionen und Sezessionen im Zeitalter des globalen Kalten Kriegs</t>
  </si>
  <si>
    <t>Dr. Christian Methfessel</t>
  </si>
  <si>
    <t>02/2018</t>
  </si>
  <si>
    <t>01.10.2018</t>
  </si>
  <si>
    <t>Opus Magnum Fellowship</t>
  </si>
  <si>
    <t>01/2019</t>
  </si>
  <si>
    <t>12/2019</t>
  </si>
  <si>
    <t>01.10.2019</t>
  </si>
  <si>
    <t>31.03.2021</t>
  </si>
  <si>
    <t>EXIST MINTyGirls</t>
  </si>
  <si>
    <t>Prof. Dr. Heike Grimm</t>
  </si>
  <si>
    <t>28.02.2022</t>
  </si>
  <si>
    <t>EXIST Coachingspace</t>
  </si>
  <si>
    <t>Prof. Dr. Susanne Jurkowski</t>
  </si>
  <si>
    <t>11/2020</t>
  </si>
  <si>
    <t>04/2022</t>
  </si>
  <si>
    <t>Kirchenbindung und Liturgiefeier. Die Rolle kleiner Liturgiken des 19. Jahrhunderts</t>
  </si>
  <si>
    <t>Prof. Dr. Benedikt Kranemann</t>
  </si>
  <si>
    <t>06/2017</t>
  </si>
  <si>
    <t>01.01.2019</t>
  </si>
  <si>
    <t>A ‚Democratic State of Exception‘: The corona virus controversy in Germany</t>
  </si>
  <si>
    <t>Prof. Dr. André Brodocz
Dr. Hagen Schölzel</t>
  </si>
  <si>
    <t>voLeA TraIn-T: Transfer und Individualisierung videobasierter Assessmentmodule zur Gesprächskompetenz im Medizinstudium: Teilprojekt Testentwicklung</t>
  </si>
  <si>
    <t>11/2021</t>
  </si>
  <si>
    <t>04/2024</t>
  </si>
  <si>
    <t>Stipendienförderung Äthiopien</t>
  </si>
  <si>
    <t>Prof. Dr. Iris Schröder</t>
  </si>
  <si>
    <t>01.12.2021</t>
  </si>
  <si>
    <t>30.11.2023</t>
  </si>
  <si>
    <t>ERASMUS 2019-2021</t>
  </si>
  <si>
    <t>01.06.2019</t>
  </si>
  <si>
    <t>31.05.2021</t>
  </si>
  <si>
    <t>Helmut-Schmidt-Programm 21-25</t>
  </si>
  <si>
    <t>ENHANCE: Cognitive Enhancement in Germany: Prevalence, Procurement Strategies, Causes, and Implications</t>
  </si>
  <si>
    <t>Prof. Dr. Guido Mehlkop
Dr. Sebastian Sattler (extern)</t>
  </si>
  <si>
    <t>Universität Köln</t>
  </si>
  <si>
    <t>07/2017</t>
  </si>
  <si>
    <t>01.07.2017</t>
  </si>
  <si>
    <t>MuBiTec LINKED: Musikalische Bildung in Mixed-Reality-Netzwerken</t>
  </si>
  <si>
    <t>Prof. Dr. Verena Weidner
Prof. Dr. Marc Godau (extern)</t>
  </si>
  <si>
    <t>Universität d. Künste, Berlin                Universität Köln Musikhochschule Lübeck</t>
  </si>
  <si>
    <t>05/2017</t>
  </si>
  <si>
    <t>Digitale Erschließung des Nachlasses von Jan Tschichold</t>
  </si>
  <si>
    <t>Prof. Dr. Patrick Rössler</t>
  </si>
  <si>
    <t>Deutsche Nationalbibliothek Frankfurt/M.</t>
  </si>
  <si>
    <t>07/2018</t>
  </si>
  <si>
    <t>01.11.2019</t>
  </si>
  <si>
    <t>SFB Transregio</t>
  </si>
  <si>
    <t>Religion. Gesellschaft. Weltbeziehung.
Wissen. Räume. Medien.</t>
  </si>
  <si>
    <t>VW Stiftung: Freigeist Fellowship</t>
  </si>
  <si>
    <t>Wissen. Räume. Medien.</t>
  </si>
  <si>
    <t>Horizon 2020</t>
  </si>
  <si>
    <t>Bildung. Schule. Verhalten.</t>
  </si>
  <si>
    <t>„Kleine Fächer – Zusammen stark“ Richtlinie zur Förderung des wissenshcaftlichen Nachwuchses in den geistes- und sozialwissenschaftlichen Kleinen Fächern</t>
  </si>
  <si>
    <t>Richtlinie zur Förderung von Forschung über „Studienerfolg und Studienabbruch II“</t>
  </si>
  <si>
    <t>Porticus Stiftung: Projektförderung</t>
  </si>
  <si>
    <t>Religion. Gesellschaft. Weltbeziehung.</t>
  </si>
  <si>
    <t>Richtlinie zur Förderung von Forschungs- und Entwicklungsvorhaben zur Digitalisierung von Objekten des kulturellen Erbes (eHeritage)</t>
  </si>
  <si>
    <t>VW: Challenges for Europe</t>
  </si>
  <si>
    <t>Heisenberg-Förderung</t>
  </si>
  <si>
    <t>Sachbeihilfe</t>
  </si>
  <si>
    <t>Lehramt.International: Auslandspraktika für Lehramtsstudierende</t>
  </si>
  <si>
    <t>Sachbeihilfe; Schwerpunktprogramm "Transottomanica"</t>
  </si>
  <si>
    <t>Sachbeihilfe/Verlängerungsantrag</t>
  </si>
  <si>
    <t>k.a.</t>
  </si>
  <si>
    <t>Digitale Hochschulbildung</t>
  </si>
  <si>
    <t>Mobilitätsförderung für Studierende und WissenschaftlerInnen</t>
  </si>
  <si>
    <t>Richtlinie des Freistaates Thüringen zur Förderung der Forschung</t>
  </si>
  <si>
    <t>Projektförderung des Bundesinstituts für Risikobewertung</t>
  </si>
  <si>
    <t xml:space="preserve">Berufsbildung für nachhaltige Entwicklung </t>
  </si>
  <si>
    <t>Thyssenstiftung: Projektförderung</t>
  </si>
  <si>
    <t>VW: Opus Magnum</t>
  </si>
  <si>
    <t>Existenzgründungen aus der Wissenschaft - EXIST</t>
  </si>
  <si>
    <t>VW Stiftung: Corona Crisis and Beyond – Perspectives for Science, Scholarship and Society</t>
  </si>
  <si>
    <t>Förderung von Forschung zur digitalen Hochschulbildung - Innovationspotenziale Digitaler Hochschulbildung</t>
  </si>
  <si>
    <t>Gerda-Henkel-Stiftung</t>
  </si>
  <si>
    <t>Helmut-Schmidt-Programm (Public Policy and Good Governance, PPGG)</t>
  </si>
  <si>
    <t xml:space="preserve">Richtlinie zur Förderung von Forschungsvorhaben zur Digitalisierung in der kulturellen Bildung </t>
  </si>
  <si>
    <t>Wissenschaftliche Literaturversorgungs- und Informationssysteme (LIS): Erschließung und Digitalisierung</t>
  </si>
  <si>
    <t>Publikumspreis für Wissenschaftsvermittlung der Salzburgerhochschulwochen 2021</t>
  </si>
  <si>
    <t>2021</t>
  </si>
  <si>
    <t>Religion.Gesellschaft.Weltbeziehungen</t>
  </si>
  <si>
    <t>Salzburger Hochschulen</t>
  </si>
  <si>
    <t>Wissenschaftlicher Essaypreis des Forschungsinstituts für Philosophie Hannover</t>
  </si>
  <si>
    <t xml:space="preserve">Forschungsinstituts für Philosophie Hannover </t>
  </si>
  <si>
    <t>Essay-Wettbewerb der Zeitschrift "Stimmen der Zeit" zu deren 150-jährigen Bestehen</t>
  </si>
  <si>
    <t>Honorary Professor for Canon Law and Ecumenism at Durham University (UK)</t>
  </si>
  <si>
    <t xml:space="preserve">Durham University </t>
  </si>
  <si>
    <t>Heisenberg-Medaille der Alexander von Humboldt-Stiftung</t>
  </si>
  <si>
    <t>02/2020</t>
  </si>
  <si>
    <t>Preis für das schönste Regionalbuch</t>
  </si>
  <si>
    <t>Friedrich Wilhelm Bessel-Forschungspreis</t>
  </si>
  <si>
    <t>Thüringer Forschungspreis „Grundlagenforschung“</t>
  </si>
  <si>
    <t>Ehrenpromotion Universität Graz</t>
  </si>
  <si>
    <t>Romanikforschungspreis für Dissertation</t>
  </si>
  <si>
    <t>12/2021</t>
  </si>
  <si>
    <t>DAAD-Preis für herausragende ausländische Studierende</t>
  </si>
  <si>
    <t xml:space="preserve">Jean Monet Chair </t>
  </si>
  <si>
    <t>ANZIBA Most Promising Thesis Proposal Award</t>
  </si>
  <si>
    <t>Landesgeschichtlicher Forschungspreis für Industriekultur</t>
  </si>
  <si>
    <t>Antiquaria-Preis fuer Buchkultur</t>
  </si>
  <si>
    <t>2022</t>
  </si>
  <si>
    <t>Wissen.Räume.Medien</t>
  </si>
  <si>
    <t>Sonderpreis der Kategorie Open-Source-Lösungen beim Digital- und Open-Source-Preis 2021</t>
  </si>
  <si>
    <t>Pius-Parsch-Preis 2021</t>
  </si>
  <si>
    <t>Deutscher Psychologie Preis 2021</t>
  </si>
  <si>
    <t>Bildung.Schule.Verhalten</t>
  </si>
  <si>
    <t xml:space="preserve">Berufung wissenschaftlicher Beirat zur Reorganisation des Museo Nazionale Romano - Palazzo Massimo </t>
  </si>
  <si>
    <t>6000 EUR</t>
  </si>
  <si>
    <t>2020
WS 2020/12</t>
  </si>
  <si>
    <t>2020
WS 2020/21</t>
  </si>
  <si>
    <t xml:space="preserve">k.A. </t>
  </si>
  <si>
    <t>gemäß Zielvereinba-rung vom</t>
  </si>
  <si>
    <t>1.1.Bestehendes Studienangebot</t>
  </si>
  <si>
    <t>Hier ist das bestehende Studienangebot entsprechend der Anlage zur ZLV 2016-2019 anzugeben, zzgl. dort noch nicht enthaltener weiterbildender Studiengänge, ohne weiterbildende Studiengänge mit Zertifikatsabschluss oder sonstigem Abschluss.</t>
  </si>
  <si>
    <t>Anglistik/Amerikanistik - Hauptfach</t>
  </si>
  <si>
    <t>Bachelor of Arts</t>
  </si>
  <si>
    <t>T</t>
  </si>
  <si>
    <t>WS 2003/04</t>
  </si>
  <si>
    <t>nein</t>
  </si>
  <si>
    <t>ja</t>
  </si>
  <si>
    <t>Anglistik/Amerikanistik - Nebenfach</t>
  </si>
  <si>
    <t>Angewandte Linguistik - Verwendung, Verarbeitung und Erwerb von Sprache (alt: Angewandte Linguistik - Erwerb, Verarbeitung und Verwendung von Sprache)</t>
  </si>
  <si>
    <t>Master of Arts</t>
  </si>
  <si>
    <t>WS 2014/15</t>
  </si>
  <si>
    <t>Erziehungswissenschaft - Hauptfach</t>
  </si>
  <si>
    <t>WS 1999/00</t>
  </si>
  <si>
    <t>Erziehungswissenschaft - Nebenfach</t>
  </si>
  <si>
    <t>Erziehungswissenschaft - Management und Forschung im Bildungswesen</t>
  </si>
  <si>
    <t>WS 2012/13</t>
  </si>
  <si>
    <t>Evangelische Religion (alt: Evang. Religionslehre) - Nebenfach</t>
  </si>
  <si>
    <t>Förder- und Inklusionspädagogik (alt: Förderpädagogik) - Hauptfach</t>
  </si>
  <si>
    <t>WS 2008/09</t>
  </si>
  <si>
    <t xml:space="preserve">ja </t>
  </si>
  <si>
    <t>Ausbildungsintegrierendes duales Studium</t>
  </si>
  <si>
    <t>Germanistik - Hauptfach</t>
  </si>
  <si>
    <t>Praxisintegrierendes duales Studium</t>
  </si>
  <si>
    <t>Germanistik - Nebenfach</t>
  </si>
  <si>
    <t>Geschichtswissenschaft - Hauptfach</t>
  </si>
  <si>
    <t>Geschichtswissenschaft - Nebenfach</t>
  </si>
  <si>
    <t>Geschichte transkulturell</t>
  </si>
  <si>
    <t>Geschichte und Soziologie/ Anthropologie des Vorderen Orients in globaler Perspektive</t>
  </si>
  <si>
    <t>WS 2013/14</t>
  </si>
  <si>
    <t>Gesundheitskommunikation</t>
  </si>
  <si>
    <t>WS 2017/18</t>
  </si>
  <si>
    <t>Internationale Beziehungen - Hauptfach</t>
  </si>
  <si>
    <t>eingestellt: Internationale Beziehungen - Nebenfach</t>
  </si>
  <si>
    <t>Katholische Religion - Hauptfach</t>
  </si>
  <si>
    <t>Katholische Religion - Nebenfach</t>
  </si>
  <si>
    <t>Katholische Theologie</t>
  </si>
  <si>
    <t>Magister Theologiae</t>
  </si>
  <si>
    <t>WS 2009/10</t>
  </si>
  <si>
    <t>Kinder- und Jugendmedien</t>
  </si>
  <si>
    <t>Kirche und Kultur</t>
  </si>
  <si>
    <t>WS 2007/08</t>
  </si>
  <si>
    <t>Kommunikationswissenschaft - Hauptfach</t>
  </si>
  <si>
    <t>Kommunikationswissenschaft - Nebenfach</t>
  </si>
  <si>
    <t>Globale Kommunikation: Politik und Gesellschaft</t>
  </si>
  <si>
    <t>WS 2011/12</t>
  </si>
  <si>
    <t>Kunst - Hauptfach</t>
  </si>
  <si>
    <t>Kunst - Nebenfach</t>
  </si>
  <si>
    <t>Lehr-, Lern- und Trainingspsychologie - Hauptfach</t>
  </si>
  <si>
    <t>Bachelor of Science (alt: Bachelor of Arts)</t>
  </si>
  <si>
    <t>WS 2000/01</t>
  </si>
  <si>
    <t>Lehr-, Lern- und Trainingspsychologie - Nebenfach</t>
  </si>
  <si>
    <t>Master of Education</t>
  </si>
  <si>
    <t>30.09.2021*</t>
  </si>
  <si>
    <t>WS 2006/07</t>
  </si>
  <si>
    <t>Literaturwissenschaft - Hauptfach</t>
  </si>
  <si>
    <t>Literaturwissenschaft - Nebenfach</t>
  </si>
  <si>
    <t>Literaturwissenschaft: Texte. Zeichen. Medien.</t>
  </si>
  <si>
    <t>Management - Nebenfach</t>
  </si>
  <si>
    <t>Mathematik - Nebenfach</t>
  </si>
  <si>
    <t>Musik (alt: Musikvermittlung) - Hauptfach</t>
  </si>
  <si>
    <t>Musik (alt: Musikvermittlung) - Nebenfach</t>
  </si>
  <si>
    <t>eingestellt: Musikerziehung - Nebenfach</t>
  </si>
  <si>
    <t>Primärpädagogik (alt: Primare und Elementare Bildung) - Hauptfach</t>
  </si>
  <si>
    <t>Philosophie - Hauptfach</t>
  </si>
  <si>
    <t>Philosophie - Nebenfach</t>
  </si>
  <si>
    <t>Philosophie (Sprache - Wissen - Handlung)</t>
  </si>
  <si>
    <t>Psychologie mit dem Schwerpunkt Lehren, Lernen und Kompetenzentwicklung</t>
  </si>
  <si>
    <t>Master of Science</t>
  </si>
  <si>
    <t>WS 2002/03</t>
  </si>
  <si>
    <t>Public Policy</t>
  </si>
  <si>
    <t xml:space="preserve">Master of Public Policy </t>
  </si>
  <si>
    <t>Religionswissenschaft - Hauptfach</t>
  </si>
  <si>
    <t>Religionswissenschaft - Nebenfach</t>
  </si>
  <si>
    <t>Religionswissenschaft/Religious Studies</t>
  </si>
  <si>
    <t>Romanistik - Nebenfach</t>
  </si>
  <si>
    <t>Sammlungsbezogene Wissens- und Kulturgeschichte</t>
  </si>
  <si>
    <t>Slawistik - Nebenfach</t>
  </si>
  <si>
    <t>Sonder- und Integrationspädagogik</t>
  </si>
  <si>
    <t xml:space="preserve">WS 2007/08 </t>
  </si>
  <si>
    <t>Sport- und Bewegungspädagogik - Nebenfach</t>
  </si>
  <si>
    <t>Staatswissenschaft - Rechtswissenschaft - Hauptfach</t>
  </si>
  <si>
    <t>Staatswissenschaft - Rechtswissenschaft - Nebenfach</t>
  </si>
  <si>
    <t xml:space="preserve">Staatswissenschaft - Sozialwissenschaften - Hauptfach  </t>
  </si>
  <si>
    <t xml:space="preserve">Staatswissenschaft - Sozialwissenschaften - Nebenfach  </t>
  </si>
  <si>
    <t>Staatswissenschaft - Wirtschaftswissenschaft - Hauptfach</t>
  </si>
  <si>
    <t>Staatswissenschaft - Wirtschaftswissenschaft - Nebenfach</t>
  </si>
  <si>
    <t>Staatswissenschaften</t>
  </si>
  <si>
    <t>Technik - Hauptfach</t>
  </si>
  <si>
    <t>Technik - Nebenfach</t>
  </si>
  <si>
    <t>Theologie und Wirtschaft</t>
  </si>
  <si>
    <t>Demokratie und Wirtschaft</t>
  </si>
  <si>
    <t>Lehramt berufsbildende Schulen*</t>
  </si>
  <si>
    <t>Lehramt Förderpädagogik*</t>
  </si>
  <si>
    <t>Lehramt Grundschule*</t>
  </si>
  <si>
    <t>Lehramt Regelschule*</t>
  </si>
  <si>
    <t>2020 IST</t>
  </si>
  <si>
    <t>Studienjahr 2020</t>
  </si>
  <si>
    <t>WS 2020/21</t>
  </si>
  <si>
    <t>Studienjahr 2020
IST</t>
  </si>
  <si>
    <r>
      <t xml:space="preserve">3.1 Personal insgesamt (VZÄ) </t>
    </r>
    <r>
      <rPr>
        <b/>
        <sz val="11"/>
        <color rgb="FFFF0000"/>
        <rFont val="Calibri Light"/>
        <family val="2"/>
        <scheme val="major"/>
      </rPr>
      <t>ohne wiss. HK</t>
    </r>
  </si>
  <si>
    <r>
      <t>2.1 Abgeschlossene Promotionen</t>
    </r>
    <r>
      <rPr>
        <sz val="11"/>
        <rFont val="Calibri Light"/>
        <family val="2"/>
        <scheme val="major"/>
      </rPr>
      <t xml:space="preserve"> (Anzahl)</t>
    </r>
  </si>
  <si>
    <r>
      <t xml:space="preserve">2.2 Promotionsstipendien </t>
    </r>
    <r>
      <rPr>
        <sz val="11"/>
        <rFont val="Calibri Light"/>
        <family val="2"/>
        <scheme val="major"/>
      </rPr>
      <t>(Anzahl)</t>
    </r>
  </si>
  <si>
    <r>
      <t>2.3 Abgeschlossene Habilitationen</t>
    </r>
    <r>
      <rPr>
        <sz val="11"/>
        <rFont val="Calibri Light"/>
        <family val="2"/>
        <scheme val="major"/>
      </rPr>
      <t xml:space="preserve"> (Anzahl)</t>
    </r>
  </si>
  <si>
    <r>
      <t xml:space="preserve">2.4 Drittmittelerträge </t>
    </r>
    <r>
      <rPr>
        <sz val="11"/>
        <rFont val="Calibri Light"/>
        <family val="2"/>
        <scheme val="major"/>
      </rPr>
      <t>(in T€)</t>
    </r>
  </si>
  <si>
    <r>
      <rPr>
        <u/>
        <sz val="11"/>
        <color theme="1"/>
        <rFont val="Calibri Light"/>
        <family val="2"/>
        <scheme val="major"/>
      </rPr>
      <t xml:space="preserve">Indikator der ZLV: </t>
    </r>
    <r>
      <rPr>
        <sz val="11"/>
        <color theme="1"/>
        <rFont val="Calibri Light"/>
        <family val="2"/>
        <scheme val="major"/>
      </rPr>
      <t xml:space="preserve">
Zugrundegelegt wird die Drittmitteldefinition der amtlichen Hochschulstatistik; die Angaben müssen mit den Meldungen zur amtlichen Hochschulstatistik übereinstimmen.</t>
    </r>
  </si>
  <si>
    <r>
      <t xml:space="preserve">2.5 Erträge aus der Projektförderung des Landes </t>
    </r>
    <r>
      <rPr>
        <sz val="11"/>
        <rFont val="Calibri Light"/>
        <family val="2"/>
        <scheme val="major"/>
      </rPr>
      <t>(in T€)</t>
    </r>
  </si>
  <si>
    <r>
      <t xml:space="preserve">2.7 Ausgründungen </t>
    </r>
    <r>
      <rPr>
        <sz val="11"/>
        <rFont val="Calibri Light"/>
        <family val="2"/>
        <scheme val="major"/>
      </rPr>
      <t>(Anzahl)</t>
    </r>
  </si>
  <si>
    <t>2.7.1 unter Abschluss eines Nutzungs- oder Lizenzvertrags</t>
  </si>
  <si>
    <r>
      <t xml:space="preserve">2.8 Patente </t>
    </r>
    <r>
      <rPr>
        <sz val="11"/>
        <rFont val="Calibri Light"/>
        <family val="2"/>
        <scheme val="major"/>
      </rPr>
      <t>(Anzahl)</t>
    </r>
  </si>
  <si>
    <r>
      <t xml:space="preserve">2.9 Forschungspreise </t>
    </r>
    <r>
      <rPr>
        <sz val="11"/>
        <rFont val="Calibri Light"/>
        <family val="2"/>
        <scheme val="major"/>
      </rPr>
      <t>(Anzahl)</t>
    </r>
  </si>
  <si>
    <r>
      <t xml:space="preserve">2.10 Publikationen </t>
    </r>
    <r>
      <rPr>
        <sz val="11"/>
        <rFont val="Calibri Light"/>
        <family val="2"/>
        <scheme val="major"/>
      </rPr>
      <t>(Anzahl)</t>
    </r>
  </si>
  <si>
    <r>
      <t xml:space="preserve">Beim </t>
    </r>
    <r>
      <rPr>
        <u/>
        <sz val="11"/>
        <color theme="1"/>
        <rFont val="Calibri Light"/>
        <family val="2"/>
        <scheme val="major"/>
      </rPr>
      <t>Abschlus</t>
    </r>
    <r>
      <rPr>
        <sz val="11"/>
        <color theme="1"/>
        <rFont val="Calibri Light"/>
        <family val="2"/>
        <scheme val="major"/>
      </rPr>
      <t>s sind die entsprechenden Bachelor- und Masterabschlüsse zu benennen ( z. B. Bachelor of Arts, Master of Business Administration)</t>
    </r>
  </si>
  <si>
    <r>
      <t>Die</t>
    </r>
    <r>
      <rPr>
        <u/>
        <sz val="11"/>
        <color theme="1"/>
        <rFont val="Calibri Light"/>
        <family val="2"/>
        <scheme val="major"/>
      </rPr>
      <t xml:space="preserve"> Art</t>
    </r>
    <r>
      <rPr>
        <sz val="11"/>
        <color theme="1"/>
        <rFont val="Calibri Light"/>
        <family val="2"/>
        <scheme val="major"/>
      </rPr>
      <t xml:space="preserve"> des Studiengangs ist wie folgt zu verschlüsseln:</t>
    </r>
  </si>
  <si>
    <r>
      <t>Beim</t>
    </r>
    <r>
      <rPr>
        <u/>
        <sz val="11"/>
        <color theme="1"/>
        <rFont val="Calibri Light"/>
        <family val="2"/>
        <scheme val="major"/>
      </rPr>
      <t xml:space="preserve"> Beginn </t>
    </r>
    <r>
      <rPr>
        <sz val="11"/>
        <color theme="1"/>
        <rFont val="Calibri Light"/>
        <family val="2"/>
        <scheme val="major"/>
      </rPr>
      <t>des Studiengangs ist das Semester anzugeben, indem der Studiengang erstmalig angeboten wird .</t>
    </r>
  </si>
  <si>
    <r>
      <t>* Die vier Studiengänge sind seit dem 1.10.2021 nicht akkreditiert. Auf Antrag der Universität Erfurt beim TMWWDG wurden die Studiengänge befristet von der Akkreditierung befreit (Schreiben TMWWDG vom 20.07.2021). Die vier Studiengänge befinden sich momentan im Verfahren der Internen Akkreditierung. Die Begutachtung durch externe Gutachter*innen erfolgt ab Juni 2022. Der Beschluss zur Akkreditierung ist im März 2023 geplant. Start der Studiengänge ist das WS</t>
    </r>
    <r>
      <rPr>
        <b/>
        <sz val="11"/>
        <color theme="1"/>
        <rFont val="Calibri Light"/>
        <family val="2"/>
        <scheme val="major"/>
      </rPr>
      <t xml:space="preserve"> </t>
    </r>
    <r>
      <rPr>
        <sz val="11"/>
        <color theme="1"/>
        <rFont val="Calibri Light"/>
        <family val="2"/>
        <scheme val="major"/>
      </rPr>
      <t>23/24.</t>
    </r>
  </si>
  <si>
    <r>
      <t xml:space="preserve">Alle immatrikulierten Studierenden (ohne beurlaubte Studierende) , die eine ausländische Staatsangehörigkeit besitzen und die HZB im Ausland oder an einem Studienkolleg erworben haben
</t>
    </r>
    <r>
      <rPr>
        <b/>
        <sz val="11"/>
        <color theme="1"/>
        <rFont val="Calibri Light"/>
        <family val="2"/>
        <scheme val="major"/>
      </rPr>
      <t>(Art der HZB Schlüsselnummern: 31,51,76, 39,59,79, 17,47,67,94,95,96)</t>
    </r>
  </si>
  <si>
    <r>
      <rPr>
        <u/>
        <sz val="11"/>
        <color theme="1"/>
        <rFont val="Calibri Light"/>
        <family val="2"/>
        <scheme val="major"/>
      </rPr>
      <t xml:space="preserve">alle </t>
    </r>
    <r>
      <rPr>
        <sz val="11"/>
        <color theme="1"/>
        <rFont val="Calibri Light"/>
        <family val="2"/>
        <scheme val="major"/>
      </rPr>
      <t>Studienanfänger im 1. Hochschulsemester, die das erste Mal an einer deutschen Hochschule immatrikuliert wurden; einschließlich derer, die eine Abschlussprüfung im Ausland anstreben oder ein Zertifikat;</t>
    </r>
  </si>
  <si>
    <r>
      <t xml:space="preserve">Es werden nur die </t>
    </r>
    <r>
      <rPr>
        <u/>
        <sz val="11"/>
        <color theme="1"/>
        <rFont val="Calibri Light"/>
        <family val="2"/>
        <scheme val="major"/>
      </rPr>
      <t>studienbezogenen</t>
    </r>
    <r>
      <rPr>
        <sz val="11"/>
        <color theme="1"/>
        <rFont val="Calibri Light"/>
        <family val="2"/>
        <scheme val="major"/>
      </rPr>
      <t xml:space="preserve"> Auslandsaufenthalte von Studierenden erfasst.
</t>
    </r>
    <r>
      <rPr>
        <u/>
        <sz val="11"/>
        <color theme="1"/>
        <rFont val="Calibri Light"/>
        <family val="2"/>
        <scheme val="major"/>
      </rPr>
      <t>Die Untergliederung nach der Art des Mobilitätsprogramms entspricht nun der Gliederung der amtlichen Hochschulstatistik, die die Auslandsaufenthalte im Rahmen der Prüfungsstatistik abfragt (Free Movers in 1.10.3 und 1.11.3 enthalten) -siehe Schlüssel 10 des Schlüsselverzeichnisses der Studierenden- und Prüfungsstatistik -.</t>
    </r>
    <r>
      <rPr>
        <sz val="11"/>
        <color theme="1"/>
        <rFont val="Calibri Light"/>
        <family val="2"/>
        <scheme val="major"/>
      </rPr>
      <t xml:space="preserve">
Dabei wird das jeweilige Studienjahr zugrunde gelegt (2021: Zahl der Auslandsaufenthalte im SoSe 2021 +Zahl der Aufenthalte im WiSe 2021/22).</t>
    </r>
  </si>
  <si>
    <r>
      <t>Studierende insgesamt / wiss.Persona</t>
    </r>
    <r>
      <rPr>
        <sz val="11"/>
        <rFont val="Calibri Light"/>
        <family val="2"/>
        <scheme val="major"/>
      </rPr>
      <t xml:space="preserve">l </t>
    </r>
    <r>
      <rPr>
        <sz val="11"/>
        <color rgb="FFFF0000"/>
        <rFont val="Calibri Light"/>
        <family val="2"/>
        <scheme val="major"/>
      </rPr>
      <t xml:space="preserve">einschließlich Prof. </t>
    </r>
    <r>
      <rPr>
        <sz val="11"/>
        <color theme="1"/>
        <rFont val="Calibri Light"/>
        <family val="2"/>
        <scheme val="major"/>
      </rPr>
      <t>in VZÄ ( ohne drittmittelfinanziertes Personal);</t>
    </r>
  </si>
  <si>
    <r>
      <t xml:space="preserve">Teilnahme am Wettbewerb/ Ausschreibung 
</t>
    </r>
    <r>
      <rPr>
        <sz val="11"/>
        <color theme="1"/>
        <rFont val="Calibri Light"/>
        <family val="2"/>
        <scheme val="major"/>
      </rPr>
      <t>[MM/JJJJ]</t>
    </r>
  </si>
  <si>
    <r>
      <t xml:space="preserve">Erhalten am
</t>
    </r>
    <r>
      <rPr>
        <sz val="11"/>
        <color theme="1"/>
        <rFont val="Calibri Light"/>
        <family val="2"/>
        <scheme val="major"/>
      </rPr>
      <t>[MM/JJJJ]</t>
    </r>
  </si>
  <si>
    <r>
      <t xml:space="preserve">Preisgeld
</t>
    </r>
    <r>
      <rPr>
        <sz val="11"/>
        <color theme="1"/>
        <rFont val="Calibri Light"/>
        <family val="2"/>
        <scheme val="major"/>
      </rPr>
      <t>[EUR]</t>
    </r>
  </si>
  <si>
    <r>
      <t xml:space="preserve">Beantragt 
</t>
    </r>
    <r>
      <rPr>
        <sz val="11"/>
        <color theme="1"/>
        <rFont val="Calibri Light"/>
        <family val="2"/>
        <scheme val="major"/>
      </rPr>
      <t>[MM/JJJJ]</t>
    </r>
  </si>
  <si>
    <r>
      <t xml:space="preserve">Bewilligt 
</t>
    </r>
    <r>
      <rPr>
        <sz val="11"/>
        <color theme="1"/>
        <rFont val="Calibri Light"/>
        <family val="2"/>
        <scheme val="major"/>
      </rPr>
      <t>[MM/JJJJ]</t>
    </r>
  </si>
  <si>
    <r>
      <t xml:space="preserve">Projekt-
beginn
</t>
    </r>
    <r>
      <rPr>
        <sz val="11"/>
        <color theme="1"/>
        <rFont val="Calibri Light"/>
        <family val="2"/>
        <scheme val="major"/>
      </rPr>
      <t>[MM/JJJJ]</t>
    </r>
  </si>
  <si>
    <r>
      <t xml:space="preserve">Projekt-
ende
</t>
    </r>
    <r>
      <rPr>
        <sz val="11"/>
        <color theme="1"/>
        <rFont val="Calibri Light"/>
        <family val="2"/>
        <scheme val="major"/>
      </rPr>
      <t>[MM/JJJJ]</t>
    </r>
  </si>
  <si>
    <r>
      <t xml:space="preserve">Fördersumme
</t>
    </r>
    <r>
      <rPr>
        <sz val="11"/>
        <color theme="1"/>
        <rFont val="Calibri Light"/>
        <family val="2"/>
        <scheme val="major"/>
      </rPr>
      <t>[EUR]</t>
    </r>
  </si>
  <si>
    <t>Studienjahr 2021
Soll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</si>
</sst>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quot;;[Red]\-#,##0.00\ &quot;€&quot;"/>
    <numFmt numFmtId="164" formatCode="#,##0\ &quot;€&quot;"/>
    <numFmt numFmtId="165" formatCode="#,##0.00\ &quot;€&quot;"/>
    <numFmt numFmtId="166" formatCode="#,##0.0\ &quot;T€&quot;"/>
    <numFmt numFmtId="167" formatCode="#,##0.0"/>
    <numFmt numFmtId="168" formatCode="#,##0\ &quot;T€&quot;"/>
    <numFmt numFmtId="169" formatCode="0.0"/>
  </numFmts>
  <fonts count="23" x14ac:knownFonts="1">
    <font>
      <sz val="11"/>
      <color theme="1"/>
      <name val="Calibri"/>
      <family val="2"/>
      <scheme val="minor"/>
    </font>
    <font>
      <sz val="10"/>
      <color theme="1"/>
      <name val="Arial"/>
      <family val="2"/>
    </font>
    <font>
      <b/>
      <sz val="10"/>
      <name val="Calibri"/>
      <family val="2"/>
      <scheme val="minor"/>
    </font>
    <font>
      <sz val="10"/>
      <color theme="1"/>
      <name val="Calibri"/>
      <family val="2"/>
      <scheme val="minor"/>
    </font>
    <font>
      <sz val="10"/>
      <name val="Calibri"/>
      <family val="2"/>
      <scheme val="minor"/>
    </font>
    <font>
      <b/>
      <sz val="11"/>
      <name val="Calibri"/>
      <family val="2"/>
      <scheme val="minor"/>
    </font>
    <font>
      <b/>
      <sz val="10"/>
      <color theme="1"/>
      <name val="Arial"/>
      <family val="2"/>
    </font>
    <font>
      <sz val="10"/>
      <name val="Arial"/>
      <family val="2"/>
    </font>
    <font>
      <b/>
      <sz val="11"/>
      <color theme="1"/>
      <name val="Calibri"/>
      <family val="2"/>
      <scheme val="minor"/>
    </font>
    <font>
      <sz val="7"/>
      <color theme="1"/>
      <name val="Arial"/>
      <family val="2"/>
    </font>
    <font>
      <sz val="7"/>
      <name val="Arial"/>
      <family val="2"/>
    </font>
    <font>
      <sz val="11"/>
      <color theme="1"/>
      <name val="Calibri Light"/>
      <family val="2"/>
      <scheme val="major"/>
    </font>
    <font>
      <b/>
      <u/>
      <sz val="11"/>
      <name val="Calibri Light"/>
      <family val="2"/>
      <scheme val="major"/>
    </font>
    <font>
      <b/>
      <sz val="11"/>
      <name val="Calibri Light"/>
      <family val="2"/>
      <scheme val="major"/>
    </font>
    <font>
      <b/>
      <sz val="11"/>
      <color theme="1"/>
      <name val="Calibri Light"/>
      <family val="2"/>
      <scheme val="major"/>
    </font>
    <font>
      <sz val="11"/>
      <color rgb="FFFF0000"/>
      <name val="Calibri Light"/>
      <family val="2"/>
      <scheme val="major"/>
    </font>
    <font>
      <b/>
      <sz val="11"/>
      <color rgb="FFFF0000"/>
      <name val="Calibri Light"/>
      <family val="2"/>
      <scheme val="major"/>
    </font>
    <font>
      <sz val="11"/>
      <name val="Calibri Light"/>
      <family val="2"/>
      <scheme val="major"/>
    </font>
    <font>
      <b/>
      <u/>
      <sz val="11"/>
      <color theme="1"/>
      <name val="Calibri Light"/>
      <family val="2"/>
      <scheme val="major"/>
    </font>
    <font>
      <u/>
      <sz val="11"/>
      <color theme="1"/>
      <name val="Calibri Light"/>
      <family val="2"/>
      <scheme val="major"/>
    </font>
    <font>
      <i/>
      <sz val="11"/>
      <color theme="1"/>
      <name val="Calibri Light"/>
      <family val="2"/>
      <scheme val="major"/>
    </font>
    <font>
      <b/>
      <u/>
      <sz val="11"/>
      <color rgb="FF002673"/>
      <name val="Calibri Light"/>
      <family val="2"/>
      <scheme val="major"/>
    </font>
    <font>
      <sz val="11"/>
      <color rgb="FFC00000"/>
      <name val="Calibri Light"/>
      <family val="2"/>
      <scheme val="major"/>
    </font>
  </fonts>
  <fills count="9">
    <fill>
      <patternFill patternType="none"/>
    </fill>
    <fill>
      <patternFill patternType="gray125"/>
    </fill>
    <fill>
      <patternFill patternType="solid">
        <fgColor theme="0" tint="-0.249977111117893"/>
        <bgColor indexed="64"/>
      </patternFill>
    </fill>
    <fill>
      <patternFill patternType="solid">
        <fgColor theme="9" tint="0.59999389629810485"/>
        <bgColor indexed="64"/>
      </patternFill>
    </fill>
    <fill>
      <patternFill patternType="solid">
        <fgColor rgb="FFFFFF00"/>
        <bgColor indexed="64"/>
      </patternFill>
    </fill>
    <fill>
      <patternFill patternType="solid">
        <fgColor rgb="FFECEAD9"/>
        <bgColor indexed="64"/>
      </patternFill>
    </fill>
    <fill>
      <patternFill patternType="solid">
        <fgColor theme="0"/>
        <bgColor indexed="64"/>
      </patternFill>
    </fill>
    <fill>
      <patternFill patternType="solid">
        <fgColor theme="0" tint="-0.14999847407452621"/>
        <bgColor theme="0" tint="-0.14999847407452621"/>
      </patternFill>
    </fill>
    <fill>
      <patternFill patternType="solid">
        <fgColor theme="0" tint="-0.14999847407452621"/>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right style="thin">
        <color rgb="FF000000"/>
      </right>
      <top style="thin">
        <color indexed="64"/>
      </top>
      <bottom style="thin">
        <color rgb="FF000000"/>
      </bottom>
      <diagonal/>
    </border>
    <border>
      <left/>
      <right style="thin">
        <color rgb="FF000000"/>
      </right>
      <top style="thin">
        <color rgb="FF000000"/>
      </top>
      <bottom style="thin">
        <color rgb="FF000000"/>
      </bottom>
      <diagonal/>
    </border>
    <border>
      <left/>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thin">
        <color rgb="FF000000"/>
      </top>
      <bottom style="thin">
        <color rgb="FF000000"/>
      </bottom>
      <diagonal/>
    </border>
    <border>
      <left/>
      <right style="thin">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cellStyleXfs>
  <cellXfs count="361">
    <xf numFmtId="0" fontId="0" fillId="0" borderId="0" xfId="0"/>
    <xf numFmtId="0" fontId="3" fillId="0" borderId="0" xfId="0" applyFont="1"/>
    <xf numFmtId="0" fontId="0" fillId="0" borderId="0" xfId="0" applyFont="1"/>
    <xf numFmtId="0" fontId="1" fillId="0" borderId="0" xfId="0" applyFont="1"/>
    <xf numFmtId="0" fontId="1" fillId="0" borderId="0" xfId="0" applyFont="1" applyAlignment="1">
      <alignment wrapText="1"/>
    </xf>
    <xf numFmtId="0" fontId="6" fillId="0" borderId="0" xfId="0" applyFont="1" applyAlignment="1"/>
    <xf numFmtId="0" fontId="6" fillId="0" borderId="0" xfId="0" applyFont="1"/>
    <xf numFmtId="0" fontId="6" fillId="0" borderId="0" xfId="0" applyFont="1" applyAlignment="1">
      <alignment wrapText="1"/>
    </xf>
    <xf numFmtId="0" fontId="0" fillId="0" borderId="0" xfId="0" applyAlignment="1">
      <alignment vertical="center"/>
    </xf>
    <xf numFmtId="0" fontId="5" fillId="4" borderId="26" xfId="0" quotePrefix="1" applyFont="1" applyFill="1" applyBorder="1"/>
    <xf numFmtId="0" fontId="8" fillId="0" borderId="0" xfId="0" applyFont="1"/>
    <xf numFmtId="0" fontId="2" fillId="4" borderId="26" xfId="0" quotePrefix="1" applyFont="1" applyFill="1" applyBorder="1"/>
    <xf numFmtId="0" fontId="3" fillId="7" borderId="27" xfId="0" applyFont="1" applyFill="1" applyBorder="1" applyAlignment="1">
      <alignment horizontal="left"/>
    </xf>
    <xf numFmtId="0" fontId="3" fillId="0" borderId="27" xfId="0" applyFont="1" applyBorder="1" applyAlignment="1">
      <alignment horizontal="left"/>
    </xf>
    <xf numFmtId="0" fontId="2" fillId="4" borderId="26" xfId="0" quotePrefix="1" applyFont="1" applyFill="1" applyBorder="1" applyAlignment="1"/>
    <xf numFmtId="0" fontId="3" fillId="7" borderId="26" xfId="0" applyFont="1" applyFill="1" applyBorder="1" applyAlignment="1">
      <alignment horizontal="left"/>
    </xf>
    <xf numFmtId="0" fontId="3" fillId="0" borderId="26" xfId="0" applyFont="1" applyBorder="1" applyAlignment="1">
      <alignment horizontal="left"/>
    </xf>
    <xf numFmtId="0" fontId="3" fillId="7" borderId="26" xfId="0" applyFont="1" applyFill="1" applyBorder="1" applyAlignment="1"/>
    <xf numFmtId="0" fontId="3" fillId="0" borderId="26" xfId="0" applyFont="1" applyBorder="1" applyAlignment="1"/>
    <xf numFmtId="0" fontId="3" fillId="7" borderId="26" xfId="0" applyFont="1" applyFill="1" applyBorder="1"/>
    <xf numFmtId="0" fontId="3" fillId="0" borderId="26" xfId="0" applyFont="1" applyBorder="1"/>
    <xf numFmtId="0" fontId="3" fillId="7" borderId="28" xfId="0" applyFont="1" applyFill="1" applyBorder="1"/>
    <xf numFmtId="0" fontId="3" fillId="0" borderId="28" xfId="0" applyFont="1" applyBorder="1"/>
    <xf numFmtId="0" fontId="4" fillId="0" borderId="27" xfId="0" applyFont="1" applyBorder="1" applyAlignment="1">
      <alignment horizontal="left"/>
    </xf>
    <xf numFmtId="0" fontId="9" fillId="0" borderId="14" xfId="0" applyFont="1" applyBorder="1" applyAlignment="1">
      <alignment horizontal="center" vertical="top" wrapText="1"/>
    </xf>
    <xf numFmtId="0" fontId="10" fillId="4" borderId="14" xfId="0" applyFont="1" applyFill="1" applyBorder="1" applyAlignment="1">
      <alignment horizontal="center" vertical="top" wrapText="1"/>
    </xf>
    <xf numFmtId="0" fontId="9" fillId="0" borderId="14" xfId="0" applyFont="1" applyBorder="1" applyAlignment="1">
      <alignment horizontal="left" vertical="top" wrapText="1"/>
    </xf>
    <xf numFmtId="0" fontId="9" fillId="0" borderId="14" xfId="0" applyFont="1" applyBorder="1" applyAlignment="1">
      <alignment vertical="top" wrapText="1"/>
    </xf>
    <xf numFmtId="0" fontId="9" fillId="0" borderId="14" xfId="0" applyFont="1" applyBorder="1" applyAlignment="1">
      <alignment horizontal="center" vertical="top" textRotation="90"/>
    </xf>
    <xf numFmtId="0" fontId="9" fillId="0" borderId="14" xfId="0" applyFont="1" applyBorder="1" applyAlignment="1">
      <alignment vertical="top"/>
    </xf>
    <xf numFmtId="0" fontId="3" fillId="8" borderId="27" xfId="0" applyFont="1" applyFill="1" applyBorder="1" applyAlignment="1">
      <alignment horizontal="left"/>
    </xf>
    <xf numFmtId="0" fontId="0" fillId="0" borderId="0" xfId="0" applyAlignment="1">
      <alignment horizontal="left" wrapText="1"/>
    </xf>
    <xf numFmtId="0" fontId="11" fillId="0" borderId="14" xfId="0" applyFont="1" applyBorder="1" applyAlignment="1">
      <alignment horizontal="left" vertical="center" wrapText="1"/>
    </xf>
    <xf numFmtId="0" fontId="11" fillId="0" borderId="14"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xf numFmtId="0" fontId="12" fillId="0" borderId="14" xfId="0" applyFont="1" applyFill="1" applyBorder="1" applyAlignment="1">
      <alignment vertical="top" wrapText="1"/>
    </xf>
    <xf numFmtId="0" fontId="11" fillId="0" borderId="0" xfId="0" applyFont="1" applyAlignment="1">
      <alignment horizontal="center" vertical="center" wrapText="1"/>
    </xf>
    <xf numFmtId="0" fontId="11" fillId="0" borderId="14" xfId="0" applyFont="1" applyBorder="1"/>
    <xf numFmtId="0" fontId="11" fillId="0" borderId="14" xfId="0" applyFont="1" applyFill="1" applyBorder="1"/>
    <xf numFmtId="0" fontId="11" fillId="0" borderId="14" xfId="0" applyFont="1" applyBorder="1" applyAlignment="1">
      <alignment horizontal="left" wrapText="1"/>
    </xf>
    <xf numFmtId="3" fontId="11" fillId="0" borderId="0" xfId="0" applyNumberFormat="1" applyFont="1" applyFill="1" applyBorder="1" applyAlignment="1">
      <alignment horizontal="center"/>
    </xf>
    <xf numFmtId="49" fontId="11" fillId="0" borderId="0" xfId="0" applyNumberFormat="1" applyFont="1" applyFill="1" applyAlignment="1">
      <alignment horizontal="right"/>
    </xf>
    <xf numFmtId="0" fontId="11" fillId="0" borderId="0" xfId="0" applyFont="1" applyFill="1"/>
    <xf numFmtId="0" fontId="13" fillId="3" borderId="14" xfId="0" applyFont="1" applyFill="1" applyBorder="1" applyAlignment="1">
      <alignment horizontal="left" vertical="center" wrapText="1"/>
    </xf>
    <xf numFmtId="0" fontId="13" fillId="3" borderId="14" xfId="0" applyFont="1" applyFill="1" applyBorder="1" applyAlignment="1">
      <alignment horizontal="left" vertical="center" wrapText="1"/>
    </xf>
    <xf numFmtId="0" fontId="13" fillId="3" borderId="55" xfId="0" applyFont="1" applyFill="1" applyBorder="1" applyAlignment="1">
      <alignment horizontal="left" vertical="center" wrapText="1"/>
    </xf>
    <xf numFmtId="3" fontId="13" fillId="3" borderId="3" xfId="0" applyNumberFormat="1" applyFont="1" applyFill="1" applyBorder="1" applyAlignment="1">
      <alignment horizontal="center" vertical="center" wrapText="1"/>
    </xf>
    <xf numFmtId="3" fontId="13" fillId="3" borderId="14" xfId="0" applyNumberFormat="1" applyFont="1" applyFill="1" applyBorder="1" applyAlignment="1">
      <alignment horizontal="center" vertical="center" wrapText="1"/>
    </xf>
    <xf numFmtId="49" fontId="14" fillId="0" borderId="0" xfId="0" applyNumberFormat="1" applyFont="1" applyBorder="1" applyAlignment="1">
      <alignment horizontal="right" vertical="top"/>
    </xf>
    <xf numFmtId="0" fontId="14" fillId="0" borderId="0" xfId="0" applyFont="1" applyBorder="1" applyAlignment="1">
      <alignment vertical="top"/>
    </xf>
    <xf numFmtId="0" fontId="14" fillId="0" borderId="0" xfId="0" applyFont="1"/>
    <xf numFmtId="0" fontId="11" fillId="0" borderId="14" xfId="0" applyFont="1" applyFill="1" applyBorder="1" applyAlignment="1">
      <alignment horizontal="center" vertical="center"/>
    </xf>
    <xf numFmtId="49" fontId="11" fillId="0" borderId="0" xfId="0" applyNumberFormat="1" applyFont="1" applyBorder="1" applyAlignment="1">
      <alignment horizontal="right" vertical="center" wrapText="1"/>
    </xf>
    <xf numFmtId="0" fontId="11" fillId="0" borderId="0" xfId="0" applyFont="1" applyBorder="1" applyAlignment="1">
      <alignment horizontal="left" vertical="center" wrapText="1"/>
    </xf>
    <xf numFmtId="0" fontId="11" fillId="0" borderId="0" xfId="0" applyFont="1" applyFill="1" applyBorder="1"/>
    <xf numFmtId="0" fontId="11" fillId="0" borderId="0" xfId="0" applyFont="1" applyFill="1" applyBorder="1" applyAlignment="1">
      <alignment horizontal="center"/>
    </xf>
    <xf numFmtId="0" fontId="11" fillId="0" borderId="54" xfId="0" applyFont="1" applyFill="1" applyBorder="1" applyAlignment="1">
      <alignment horizontal="center"/>
    </xf>
    <xf numFmtId="0" fontId="13" fillId="3" borderId="14" xfId="0" applyFont="1" applyFill="1" applyBorder="1" applyAlignment="1">
      <alignment horizontal="center" vertical="center" wrapText="1"/>
    </xf>
    <xf numFmtId="0" fontId="13" fillId="3" borderId="55" xfId="0" applyFont="1" applyFill="1" applyBorder="1" applyAlignment="1">
      <alignment horizontal="center" vertical="center" wrapText="1"/>
    </xf>
    <xf numFmtId="49" fontId="11" fillId="0" borderId="0" xfId="0" applyNumberFormat="1" applyFont="1" applyBorder="1" applyAlignment="1">
      <alignment horizontal="right" vertical="top"/>
    </xf>
    <xf numFmtId="0" fontId="11" fillId="0" borderId="0" xfId="0" applyFont="1" applyBorder="1" applyAlignment="1">
      <alignment vertical="top" wrapText="1"/>
    </xf>
    <xf numFmtId="0" fontId="11" fillId="0" borderId="0" xfId="0" applyFont="1" applyBorder="1" applyAlignment="1">
      <alignment horizontal="left" vertical="top" wrapText="1"/>
    </xf>
    <xf numFmtId="0" fontId="11" fillId="0" borderId="54" xfId="0" applyFont="1" applyFill="1" applyBorder="1"/>
    <xf numFmtId="0" fontId="11" fillId="0" borderId="0" xfId="0" applyFont="1" applyBorder="1" applyAlignment="1">
      <alignment vertical="top"/>
    </xf>
    <xf numFmtId="0" fontId="13" fillId="3" borderId="1"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57" xfId="0" applyFont="1" applyFill="1" applyBorder="1" applyAlignment="1">
      <alignment horizontal="left" vertical="center" wrapText="1"/>
    </xf>
    <xf numFmtId="0" fontId="15" fillId="0" borderId="0" xfId="0" applyFont="1" applyBorder="1" applyAlignment="1">
      <alignment vertical="top" wrapText="1"/>
    </xf>
    <xf numFmtId="0" fontId="11" fillId="0" borderId="0" xfId="0" applyFont="1" applyBorder="1"/>
    <xf numFmtId="3" fontId="11" fillId="0" borderId="0" xfId="0" applyNumberFormat="1" applyFont="1" applyBorder="1" applyAlignment="1">
      <alignment horizontal="center"/>
    </xf>
    <xf numFmtId="49" fontId="11" fillId="0" borderId="0" xfId="0" applyNumberFormat="1" applyFont="1" applyBorder="1" applyAlignment="1">
      <alignment horizontal="right"/>
    </xf>
    <xf numFmtId="3" fontId="11" fillId="0" borderId="0" xfId="0" applyNumberFormat="1" applyFont="1" applyAlignment="1">
      <alignment horizontal="center"/>
    </xf>
    <xf numFmtId="49" fontId="11" fillId="0" borderId="0" xfId="0" applyNumberFormat="1" applyFont="1" applyAlignment="1">
      <alignment horizontal="right"/>
    </xf>
    <xf numFmtId="0" fontId="11" fillId="0" borderId="0" xfId="0" applyFont="1" applyAlignment="1">
      <alignment horizontal="center"/>
    </xf>
    <xf numFmtId="0" fontId="13" fillId="3" borderId="18" xfId="0" applyFont="1" applyFill="1" applyBorder="1" applyAlignment="1">
      <alignment horizontal="left" vertical="center" wrapText="1"/>
    </xf>
    <xf numFmtId="0" fontId="13" fillId="3" borderId="18" xfId="0" applyFont="1" applyFill="1" applyBorder="1" applyAlignment="1">
      <alignment vertical="center"/>
    </xf>
    <xf numFmtId="3" fontId="13" fillId="3" borderId="18" xfId="0" applyNumberFormat="1" applyFont="1" applyFill="1" applyBorder="1" applyAlignment="1">
      <alignment horizontal="center" vertical="center"/>
    </xf>
    <xf numFmtId="3" fontId="13" fillId="3" borderId="18" xfId="0" applyNumberFormat="1" applyFont="1" applyFill="1" applyBorder="1" applyAlignment="1">
      <alignment vertical="center"/>
    </xf>
    <xf numFmtId="3" fontId="13" fillId="3" borderId="23" xfId="0" applyNumberFormat="1" applyFont="1" applyFill="1" applyBorder="1" applyAlignment="1">
      <alignment vertical="center"/>
    </xf>
    <xf numFmtId="3" fontId="13" fillId="3" borderId="37" xfId="0" applyNumberFormat="1" applyFont="1" applyFill="1" applyBorder="1" applyAlignment="1">
      <alignment vertical="center"/>
    </xf>
    <xf numFmtId="0" fontId="13" fillId="3" borderId="14" xfId="0" applyFont="1" applyFill="1" applyBorder="1" applyAlignment="1">
      <alignment vertical="center"/>
    </xf>
    <xf numFmtId="0" fontId="13" fillId="3" borderId="2" xfId="0" applyFont="1" applyFill="1" applyBorder="1" applyAlignment="1">
      <alignment vertical="center"/>
    </xf>
    <xf numFmtId="0" fontId="13" fillId="3" borderId="3" xfId="0" applyFont="1" applyFill="1" applyBorder="1" applyAlignment="1">
      <alignment horizontal="center" vertical="center"/>
    </xf>
    <xf numFmtId="0" fontId="13" fillId="3" borderId="1"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0" borderId="17" xfId="0" applyFont="1" applyBorder="1" applyAlignment="1">
      <alignment horizontal="left" vertical="center"/>
    </xf>
    <xf numFmtId="0" fontId="13" fillId="0" borderId="37" xfId="0" applyFont="1" applyBorder="1" applyAlignment="1">
      <alignment horizontal="left" vertical="center"/>
    </xf>
    <xf numFmtId="0" fontId="13" fillId="0" borderId="30"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1" fillId="0" borderId="0" xfId="0" applyFont="1" applyAlignment="1">
      <alignment horizontal="left" vertical="top" wrapText="1"/>
    </xf>
    <xf numFmtId="0" fontId="11" fillId="0" borderId="0" xfId="0" applyFont="1" applyAlignment="1">
      <alignment horizontal="left" vertical="top" wrapText="1"/>
    </xf>
    <xf numFmtId="49" fontId="11" fillId="0" borderId="0" xfId="0" applyNumberFormat="1" applyFont="1" applyAlignment="1">
      <alignment horizontal="center" vertical="top"/>
    </xf>
    <xf numFmtId="0" fontId="13" fillId="0" borderId="0" xfId="0" applyFont="1" applyBorder="1" applyAlignment="1">
      <alignment horizontal="center" vertical="top" wrapText="1"/>
    </xf>
    <xf numFmtId="0" fontId="12" fillId="0" borderId="15"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0" borderId="53" xfId="0" applyFont="1" applyBorder="1" applyAlignment="1">
      <alignment horizontal="center" vertical="center" wrapText="1"/>
    </xf>
    <xf numFmtId="0" fontId="13" fillId="0" borderId="39" xfId="0" applyFont="1" applyBorder="1" applyAlignment="1">
      <alignment horizontal="center" vertical="center" wrapText="1"/>
    </xf>
    <xf numFmtId="0" fontId="11" fillId="0" borderId="16" xfId="0" applyFont="1" applyBorder="1"/>
    <xf numFmtId="49" fontId="11" fillId="0" borderId="0" xfId="0" applyNumberFormat="1" applyFont="1" applyBorder="1" applyAlignment="1">
      <alignment horizontal="center" vertical="top"/>
    </xf>
    <xf numFmtId="0" fontId="11" fillId="0" borderId="18" xfId="0" applyFont="1" applyBorder="1" applyAlignment="1">
      <alignment horizontal="left" vertical="top"/>
    </xf>
    <xf numFmtId="0" fontId="11" fillId="0" borderId="0" xfId="0" applyFont="1" applyBorder="1" applyAlignment="1">
      <alignment wrapText="1"/>
    </xf>
    <xf numFmtId="0" fontId="13" fillId="3" borderId="14" xfId="0" applyFont="1" applyFill="1" applyBorder="1" applyAlignment="1">
      <alignment vertical="center" wrapText="1"/>
    </xf>
    <xf numFmtId="169" fontId="13" fillId="3" borderId="14" xfId="0" applyNumberFormat="1" applyFont="1" applyFill="1" applyBorder="1" applyAlignment="1">
      <alignment horizontal="center" vertical="center" wrapText="1"/>
    </xf>
    <xf numFmtId="167" fontId="13" fillId="3" borderId="14" xfId="0" applyNumberFormat="1" applyFont="1" applyFill="1" applyBorder="1" applyAlignment="1">
      <alignment horizontal="center" vertical="top"/>
    </xf>
    <xf numFmtId="49" fontId="11" fillId="0" borderId="0" xfId="0" applyNumberFormat="1" applyFont="1" applyBorder="1" applyAlignment="1">
      <alignment horizontal="center"/>
    </xf>
    <xf numFmtId="0" fontId="17" fillId="0" borderId="0" xfId="0" applyFont="1" applyBorder="1" applyAlignment="1">
      <alignment horizontal="left" wrapText="1"/>
    </xf>
    <xf numFmtId="0" fontId="11" fillId="0" borderId="0" xfId="0" applyFont="1" applyBorder="1" applyAlignment="1">
      <alignment horizontal="left" wrapText="1"/>
    </xf>
    <xf numFmtId="3" fontId="13" fillId="3" borderId="14" xfId="0" applyNumberFormat="1" applyFont="1" applyFill="1" applyBorder="1" applyAlignment="1">
      <alignment horizontal="center" vertical="top"/>
    </xf>
    <xf numFmtId="0" fontId="11" fillId="0" borderId="0" xfId="0" applyFont="1" applyBorder="1" applyAlignment="1">
      <alignment horizontal="left" vertical="top" wrapText="1"/>
    </xf>
    <xf numFmtId="49" fontId="11" fillId="0" borderId="0" xfId="0" applyNumberFormat="1" applyFont="1"/>
    <xf numFmtId="49" fontId="11" fillId="0" borderId="0" xfId="0" applyNumberFormat="1" applyFont="1" applyAlignment="1">
      <alignment horizontal="left" vertical="top" wrapText="1"/>
    </xf>
    <xf numFmtId="49" fontId="17" fillId="0" borderId="0" xfId="0" applyNumberFormat="1" applyFont="1" applyAlignment="1">
      <alignment horizontal="center" vertical="top"/>
    </xf>
    <xf numFmtId="0" fontId="17" fillId="0" borderId="0" xfId="0" applyFont="1" applyBorder="1" applyAlignment="1">
      <alignment horizontal="left" vertical="top" wrapText="1"/>
    </xf>
    <xf numFmtId="167" fontId="11" fillId="0" borderId="0" xfId="0" applyNumberFormat="1" applyFont="1" applyAlignment="1">
      <alignment horizontal="center"/>
    </xf>
    <xf numFmtId="0" fontId="11" fillId="0" borderId="0" xfId="0" applyFont="1" applyAlignment="1">
      <alignment horizontal="center" vertical="top" wrapText="1"/>
    </xf>
    <xf numFmtId="0" fontId="11" fillId="0" borderId="0" xfId="0" applyFont="1" applyAlignment="1">
      <alignment horizontal="center" vertical="top"/>
    </xf>
    <xf numFmtId="0" fontId="12" fillId="0" borderId="0"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1" fillId="0" borderId="9" xfId="0" applyFont="1" applyBorder="1" applyAlignment="1">
      <alignment horizontal="left" wrapText="1"/>
    </xf>
    <xf numFmtId="0" fontId="18" fillId="0" borderId="13" xfId="0" applyFont="1" applyBorder="1" applyAlignment="1">
      <alignment horizontal="left" vertical="center"/>
    </xf>
    <xf numFmtId="0" fontId="11" fillId="0" borderId="0" xfId="0" applyFont="1" applyBorder="1" applyAlignment="1">
      <alignment horizontal="center" vertical="top"/>
    </xf>
    <xf numFmtId="0" fontId="13" fillId="3" borderId="3" xfId="0" applyFont="1" applyFill="1" applyBorder="1" applyAlignment="1">
      <alignment horizontal="center" vertical="center" wrapText="1"/>
    </xf>
    <xf numFmtId="0" fontId="17" fillId="3" borderId="14" xfId="0" applyNumberFormat="1" applyFont="1" applyFill="1" applyBorder="1" applyAlignment="1">
      <alignment horizontal="right" vertical="center" wrapText="1"/>
    </xf>
    <xf numFmtId="0" fontId="13" fillId="3" borderId="14" xfId="0" applyNumberFormat="1" applyFont="1" applyFill="1" applyBorder="1" applyAlignment="1">
      <alignment horizontal="center" vertical="center" wrapText="1"/>
    </xf>
    <xf numFmtId="0" fontId="11" fillId="0" borderId="17" xfId="0" applyFont="1" applyBorder="1" applyAlignment="1">
      <alignment horizontal="left" vertical="center" wrapText="1"/>
    </xf>
    <xf numFmtId="0" fontId="11" fillId="0" borderId="0" xfId="0" applyFont="1" applyBorder="1" applyAlignment="1">
      <alignment horizontal="left" wrapText="1"/>
    </xf>
    <xf numFmtId="168" fontId="13" fillId="3" borderId="14" xfId="0" applyNumberFormat="1" applyFont="1" applyFill="1" applyBorder="1" applyAlignment="1" applyProtection="1">
      <alignment horizontal="center" vertical="center" wrapText="1"/>
    </xf>
    <xf numFmtId="0" fontId="15" fillId="0" borderId="0" xfId="0" applyFont="1" applyBorder="1" applyAlignment="1">
      <alignment wrapText="1"/>
    </xf>
    <xf numFmtId="0" fontId="11" fillId="0" borderId="0" xfId="0" applyFont="1" applyAlignment="1">
      <alignment vertical="center"/>
    </xf>
    <xf numFmtId="168" fontId="13" fillId="3" borderId="14" xfId="0" applyNumberFormat="1" applyFont="1" applyFill="1" applyBorder="1" applyAlignment="1">
      <alignment horizontal="center" vertical="center" wrapText="1"/>
    </xf>
    <xf numFmtId="166" fontId="13" fillId="3" borderId="14" xfId="0" applyNumberFormat="1" applyFont="1" applyFill="1" applyBorder="1" applyAlignment="1">
      <alignment horizontal="right" vertical="center" wrapText="1"/>
    </xf>
    <xf numFmtId="0" fontId="13" fillId="3" borderId="2"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2" xfId="0" applyNumberFormat="1" applyFont="1" applyFill="1" applyBorder="1" applyAlignment="1">
      <alignment horizontal="center" vertical="center" wrapText="1"/>
    </xf>
    <xf numFmtId="0" fontId="13" fillId="3" borderId="3" xfId="0" applyNumberFormat="1" applyFont="1" applyFill="1" applyBorder="1" applyAlignment="1">
      <alignment horizontal="center" vertical="center" wrapText="1"/>
    </xf>
    <xf numFmtId="0" fontId="11" fillId="0" borderId="0" xfId="0" applyFont="1" applyBorder="1" applyAlignment="1">
      <alignment vertical="center" wrapText="1"/>
    </xf>
    <xf numFmtId="0" fontId="13" fillId="3" borderId="3" xfId="0" applyFont="1" applyFill="1" applyBorder="1" applyAlignment="1">
      <alignment horizontal="left" vertical="center" wrapText="1"/>
    </xf>
    <xf numFmtId="0" fontId="13" fillId="3" borderId="14" xfId="0" applyNumberFormat="1" applyFont="1" applyFill="1" applyBorder="1" applyAlignment="1">
      <alignment horizontal="center" vertical="top" wrapText="1"/>
    </xf>
    <xf numFmtId="0" fontId="11" fillId="0" borderId="17" xfId="0" applyFont="1" applyBorder="1" applyAlignment="1">
      <alignment horizontal="left" vertical="center" wrapText="1"/>
    </xf>
    <xf numFmtId="0" fontId="17" fillId="0" borderId="0" xfId="0" applyFont="1" applyBorder="1"/>
    <xf numFmtId="0" fontId="17" fillId="0" borderId="0" xfId="0" applyFont="1" applyBorder="1" applyAlignment="1"/>
    <xf numFmtId="0" fontId="11" fillId="0" borderId="17" xfId="0" applyFont="1" applyFill="1" applyBorder="1" applyAlignment="1">
      <alignment horizontal="left" vertical="top" wrapText="1"/>
    </xf>
    <xf numFmtId="0" fontId="17" fillId="0" borderId="17" xfId="0" applyFont="1" applyBorder="1" applyAlignment="1">
      <alignment horizontal="left" vertical="top" wrapText="1"/>
    </xf>
    <xf numFmtId="0" fontId="11" fillId="0" borderId="17" xfId="0" applyFont="1" applyBorder="1" applyAlignment="1">
      <alignment horizontal="left" vertical="top" wrapText="1"/>
    </xf>
    <xf numFmtId="0" fontId="11" fillId="0" borderId="0" xfId="0" applyFont="1" applyBorder="1" applyAlignment="1">
      <alignment horizontal="left"/>
    </xf>
    <xf numFmtId="0" fontId="13" fillId="0" borderId="0" xfId="0" applyFont="1" applyBorder="1" applyAlignment="1">
      <alignment vertical="top" wrapText="1"/>
    </xf>
    <xf numFmtId="16" fontId="11" fillId="0" borderId="0" xfId="0" quotePrefix="1" applyNumberFormat="1" applyFont="1" applyBorder="1"/>
    <xf numFmtId="0" fontId="11" fillId="0" borderId="0" xfId="0" applyFont="1" applyAlignment="1">
      <alignment vertical="top"/>
    </xf>
    <xf numFmtId="0" fontId="11" fillId="0" borderId="0" xfId="0" applyFont="1" applyAlignment="1"/>
    <xf numFmtId="0" fontId="17" fillId="0" borderId="0" xfId="0" applyFont="1" applyAlignment="1"/>
    <xf numFmtId="0" fontId="11" fillId="0" borderId="0" xfId="0" applyFont="1" applyBorder="1" applyAlignment="1"/>
    <xf numFmtId="0" fontId="11" fillId="0" borderId="23" xfId="0" applyFont="1" applyBorder="1" applyAlignment="1">
      <alignment horizontal="left" wrapText="1"/>
    </xf>
    <xf numFmtId="0" fontId="11" fillId="0" borderId="0" xfId="0" applyFont="1" applyAlignment="1"/>
    <xf numFmtId="16" fontId="11" fillId="0" borderId="0" xfId="0" quotePrefix="1" applyNumberFormat="1" applyFont="1"/>
    <xf numFmtId="0" fontId="11" fillId="0" borderId="0" xfId="0" applyFont="1" applyFill="1" applyBorder="1" applyAlignment="1">
      <alignment horizontal="left" vertical="top" wrapText="1"/>
    </xf>
    <xf numFmtId="0" fontId="11" fillId="0" borderId="0" xfId="0" applyFont="1" applyFill="1" applyAlignment="1">
      <alignment horizontal="left" vertical="top"/>
    </xf>
    <xf numFmtId="0" fontId="11" fillId="0" borderId="0" xfId="0" applyFont="1" applyFill="1" applyAlignment="1"/>
    <xf numFmtId="0" fontId="12" fillId="0" borderId="0" xfId="0" applyFont="1" applyFill="1" applyBorder="1" applyAlignment="1">
      <alignment vertical="top" wrapText="1"/>
    </xf>
    <xf numFmtId="0" fontId="13" fillId="0" borderId="50" xfId="0" applyFont="1" applyBorder="1" applyAlignment="1">
      <alignment horizontal="center" vertical="center" wrapText="1"/>
    </xf>
    <xf numFmtId="0" fontId="11" fillId="0" borderId="9" xfId="0" applyFont="1" applyBorder="1" applyAlignment="1">
      <alignment vertical="top" wrapText="1"/>
    </xf>
    <xf numFmtId="0" fontId="18" fillId="0" borderId="13" xfId="0" applyFont="1" applyBorder="1" applyAlignment="1">
      <alignment vertical="center"/>
    </xf>
    <xf numFmtId="3" fontId="13" fillId="3" borderId="14" xfId="0" applyNumberFormat="1" applyFont="1" applyFill="1" applyBorder="1" applyAlignment="1">
      <alignment vertical="center" wrapText="1"/>
    </xf>
    <xf numFmtId="0" fontId="11" fillId="0" borderId="0" xfId="0" applyFont="1" applyBorder="1" applyAlignment="1">
      <alignment vertical="top" wrapText="1"/>
    </xf>
    <xf numFmtId="0" fontId="11" fillId="0" borderId="0" xfId="0" applyFont="1" applyFill="1" applyBorder="1" applyAlignment="1">
      <alignment wrapText="1"/>
    </xf>
    <xf numFmtId="0" fontId="11" fillId="0" borderId="0" xfId="0" applyFont="1" applyFill="1" applyBorder="1" applyAlignment="1">
      <alignment vertical="top" wrapText="1"/>
    </xf>
    <xf numFmtId="0" fontId="13" fillId="0" borderId="14" xfId="0" applyFont="1" applyFill="1" applyBorder="1" applyAlignment="1">
      <alignment horizontal="center" vertical="center" wrapText="1"/>
    </xf>
    <xf numFmtId="3" fontId="13" fillId="3" borderId="14" xfId="0" applyNumberFormat="1" applyFont="1" applyFill="1" applyBorder="1" applyAlignment="1">
      <alignment wrapText="1"/>
    </xf>
    <xf numFmtId="3" fontId="13" fillId="3" borderId="14" xfId="0" applyNumberFormat="1" applyFont="1" applyFill="1" applyBorder="1" applyAlignment="1">
      <alignment horizontal="center" wrapText="1"/>
    </xf>
    <xf numFmtId="49" fontId="11" fillId="0" borderId="0" xfId="0" applyNumberFormat="1" applyFont="1" applyFill="1" applyBorder="1" applyAlignment="1">
      <alignment horizontal="center" vertical="top"/>
    </xf>
    <xf numFmtId="0" fontId="11" fillId="0" borderId="1" xfId="0" applyFont="1" applyFill="1" applyBorder="1" applyAlignment="1"/>
    <xf numFmtId="0" fontId="11" fillId="0" borderId="3" xfId="0" applyFont="1" applyFill="1" applyBorder="1" applyAlignment="1"/>
    <xf numFmtId="0" fontId="11" fillId="0" borderId="0" xfId="0" applyFont="1" applyFill="1" applyBorder="1" applyAlignment="1">
      <alignment vertical="top" wrapText="1"/>
    </xf>
    <xf numFmtId="3" fontId="13" fillId="3" borderId="2" xfId="0" applyNumberFormat="1" applyFont="1" applyFill="1" applyBorder="1" applyAlignment="1">
      <alignment horizontal="center" wrapText="1"/>
    </xf>
    <xf numFmtId="49" fontId="11" fillId="0" borderId="0" xfId="0" applyNumberFormat="1" applyFont="1" applyAlignment="1">
      <alignment horizontal="center" vertical="top" wrapText="1"/>
    </xf>
    <xf numFmtId="0" fontId="17" fillId="0" borderId="1" xfId="0" applyFont="1" applyBorder="1" applyAlignment="1">
      <alignment horizontal="left" vertical="center" wrapText="1"/>
    </xf>
    <xf numFmtId="0" fontId="17" fillId="0" borderId="3" xfId="0" applyFont="1" applyBorder="1" applyAlignment="1">
      <alignment horizontal="left" vertical="center" wrapText="1"/>
    </xf>
    <xf numFmtId="4" fontId="17" fillId="0" borderId="14" xfId="0" applyNumberFormat="1" applyFont="1" applyBorder="1" applyAlignment="1">
      <alignment horizontal="center" vertical="center" wrapText="1"/>
    </xf>
    <xf numFmtId="3" fontId="17" fillId="0" borderId="14" xfId="0" applyNumberFormat="1" applyFont="1" applyBorder="1" applyAlignment="1">
      <alignment horizontal="right" vertical="center" wrapText="1"/>
    </xf>
    <xf numFmtId="0" fontId="13" fillId="0" borderId="14" xfId="0" applyFont="1" applyBorder="1" applyAlignment="1">
      <alignment horizontal="center" vertical="center" wrapText="1"/>
    </xf>
    <xf numFmtId="0" fontId="17" fillId="0" borderId="14"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30" xfId="0" applyFont="1" applyBorder="1" applyAlignment="1">
      <alignment horizontal="center" vertical="center" wrapText="1"/>
    </xf>
    <xf numFmtId="49" fontId="13" fillId="0" borderId="0" xfId="0" applyNumberFormat="1" applyFont="1" applyBorder="1" applyAlignment="1">
      <alignment horizontal="righ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wrapText="1"/>
    </xf>
    <xf numFmtId="0" fontId="17" fillId="0" borderId="30" xfId="0" applyFont="1" applyBorder="1" applyAlignment="1">
      <alignment horizontal="center" vertical="center" wrapText="1"/>
    </xf>
    <xf numFmtId="49" fontId="17" fillId="0" borderId="0" xfId="0" applyNumberFormat="1" applyFont="1" applyBorder="1" applyAlignment="1">
      <alignment horizontal="right" vertical="top" wrapText="1"/>
    </xf>
    <xf numFmtId="0" fontId="17" fillId="0" borderId="0" xfId="0" applyFont="1" applyBorder="1" applyAlignment="1">
      <alignment vertical="top" wrapText="1"/>
    </xf>
    <xf numFmtId="0" fontId="13" fillId="2" borderId="5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46" xfId="0" applyFont="1" applyFill="1" applyBorder="1" applyAlignment="1">
      <alignment horizontal="center" vertical="center" wrapText="1"/>
    </xf>
    <xf numFmtId="0" fontId="13" fillId="0" borderId="47"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7" fillId="0" borderId="32" xfId="0" applyFont="1" applyFill="1" applyBorder="1" applyAlignment="1">
      <alignment horizontal="center" vertical="center" wrapText="1"/>
    </xf>
    <xf numFmtId="0" fontId="17" fillId="0" borderId="41" xfId="0" applyFont="1" applyFill="1" applyBorder="1" applyAlignment="1">
      <alignment horizontal="center" vertical="center" wrapText="1"/>
    </xf>
    <xf numFmtId="0" fontId="13" fillId="4" borderId="9" xfId="0" applyFont="1" applyFill="1" applyBorder="1" applyAlignment="1">
      <alignment horizontal="left" vertical="center" wrapText="1"/>
    </xf>
    <xf numFmtId="0" fontId="20" fillId="0" borderId="0" xfId="0" applyFont="1" applyBorder="1" applyAlignment="1">
      <alignment horizontal="center"/>
    </xf>
    <xf numFmtId="0" fontId="20" fillId="0" borderId="0" xfId="0" applyFont="1" applyBorder="1" applyAlignment="1">
      <alignment horizontal="center"/>
    </xf>
    <xf numFmtId="0" fontId="20" fillId="0" borderId="54" xfId="0" applyFont="1" applyBorder="1" applyAlignment="1">
      <alignment horizontal="center"/>
    </xf>
    <xf numFmtId="0" fontId="13" fillId="4" borderId="13" xfId="0" applyFont="1" applyFill="1" applyBorder="1" applyAlignment="1">
      <alignment vertical="center"/>
    </xf>
    <xf numFmtId="0" fontId="17" fillId="0" borderId="18" xfId="0" applyFont="1" applyFill="1" applyBorder="1" applyAlignment="1">
      <alignment vertical="center" wrapText="1"/>
    </xf>
    <xf numFmtId="0" fontId="17" fillId="0" borderId="18" xfId="0" applyFont="1" applyFill="1" applyBorder="1" applyAlignment="1">
      <alignment horizontal="center" vertical="center" wrapText="1"/>
    </xf>
    <xf numFmtId="0" fontId="17" fillId="0" borderId="56" xfId="0" applyFont="1" applyFill="1" applyBorder="1" applyAlignment="1">
      <alignment horizontal="center" vertical="center" wrapText="1"/>
    </xf>
    <xf numFmtId="3" fontId="17" fillId="0" borderId="3" xfId="0" applyNumberFormat="1" applyFont="1" applyFill="1" applyBorder="1" applyAlignment="1">
      <alignment horizontal="center" vertical="center" wrapText="1"/>
    </xf>
    <xf numFmtId="3" fontId="17" fillId="0" borderId="14" xfId="0" applyNumberFormat="1" applyFont="1" applyFill="1" applyBorder="1" applyAlignment="1">
      <alignment horizontal="center" vertical="center" wrapText="1"/>
    </xf>
    <xf numFmtId="0" fontId="17" fillId="0" borderId="14" xfId="0" applyFont="1" applyFill="1" applyBorder="1" applyAlignment="1">
      <alignment vertical="center" wrapText="1"/>
    </xf>
    <xf numFmtId="0" fontId="17" fillId="0" borderId="14" xfId="0" applyFont="1" applyFill="1" applyBorder="1" applyAlignment="1">
      <alignment horizontal="center" vertical="center" wrapText="1"/>
    </xf>
    <xf numFmtId="0" fontId="17" fillId="0" borderId="55" xfId="0" applyFont="1" applyFill="1" applyBorder="1" applyAlignment="1">
      <alignment horizontal="center" vertical="center" wrapText="1"/>
    </xf>
    <xf numFmtId="0" fontId="17" fillId="0" borderId="14" xfId="0" applyFont="1" applyFill="1" applyBorder="1" applyAlignment="1">
      <alignment vertical="center"/>
    </xf>
    <xf numFmtId="0" fontId="17" fillId="0" borderId="14" xfId="0" applyFont="1" applyFill="1" applyBorder="1" applyAlignment="1">
      <alignment horizontal="center" vertical="center"/>
    </xf>
    <xf numFmtId="0" fontId="17" fillId="0" borderId="55" xfId="0" applyFont="1" applyFill="1" applyBorder="1" applyAlignment="1">
      <alignment horizontal="center" vertical="center"/>
    </xf>
    <xf numFmtId="0" fontId="17" fillId="0" borderId="18" xfId="0" applyFont="1" applyFill="1" applyBorder="1" applyAlignment="1">
      <alignment horizontal="left" vertical="center" wrapText="1"/>
    </xf>
    <xf numFmtId="0" fontId="17" fillId="0" borderId="14" xfId="0" applyFont="1" applyFill="1" applyBorder="1" applyAlignment="1">
      <alignment horizontal="left" vertical="center" wrapText="1"/>
    </xf>
    <xf numFmtId="0" fontId="13" fillId="0" borderId="42" xfId="0" applyFont="1" applyBorder="1" applyAlignment="1">
      <alignment horizontal="center" vertical="center"/>
    </xf>
    <xf numFmtId="0" fontId="13" fillId="0" borderId="29" xfId="0" applyFont="1" applyBorder="1" applyAlignment="1">
      <alignment horizontal="center" vertical="center"/>
    </xf>
    <xf numFmtId="0" fontId="13" fillId="0" borderId="43" xfId="0" applyFont="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32" xfId="0" applyFont="1" applyBorder="1" applyAlignment="1">
      <alignment horizontal="center" vertical="center" wrapText="1"/>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0" borderId="46" xfId="0" applyFont="1" applyFill="1" applyBorder="1" applyAlignment="1">
      <alignment vertical="center" wrapText="1"/>
    </xf>
    <xf numFmtId="0" fontId="13" fillId="0" borderId="47" xfId="0" applyFont="1" applyFill="1" applyBorder="1" applyAlignment="1">
      <alignment vertical="center" wrapText="1"/>
    </xf>
    <xf numFmtId="0" fontId="17" fillId="2" borderId="48" xfId="0" applyFont="1" applyFill="1" applyBorder="1" applyAlignment="1">
      <alignment horizontal="center" vertical="center" wrapText="1"/>
    </xf>
    <xf numFmtId="0" fontId="17" fillId="2" borderId="49"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31" xfId="0" applyFont="1" applyFill="1" applyBorder="1" applyAlignment="1">
      <alignment horizontal="center" vertical="center" wrapText="1"/>
    </xf>
    <xf numFmtId="0" fontId="17" fillId="0" borderId="15" xfId="0" applyFont="1" applyBorder="1" applyAlignment="1">
      <alignment vertical="center"/>
    </xf>
    <xf numFmtId="0" fontId="17" fillId="0" borderId="14" xfId="0" applyFont="1" applyBorder="1" applyAlignment="1">
      <alignment horizontal="left" vertical="center"/>
    </xf>
    <xf numFmtId="0" fontId="17" fillId="0" borderId="14" xfId="0" applyFont="1" applyBorder="1" applyAlignment="1">
      <alignment horizontal="right" vertical="center" wrapText="1"/>
    </xf>
    <xf numFmtId="3" fontId="17" fillId="0" borderId="14" xfId="0" applyNumberFormat="1" applyFont="1" applyBorder="1" applyAlignment="1">
      <alignment horizontal="center" vertical="center" wrapText="1"/>
    </xf>
    <xf numFmtId="3" fontId="17" fillId="0" borderId="2" xfId="0" applyNumberFormat="1" applyFont="1" applyBorder="1" applyAlignment="1">
      <alignment horizontal="right" vertical="center" wrapText="1"/>
    </xf>
    <xf numFmtId="3" fontId="17" fillId="0" borderId="3" xfId="0" applyNumberFormat="1" applyFont="1" applyBorder="1" applyAlignment="1">
      <alignment horizontal="right" vertical="center" wrapText="1"/>
    </xf>
    <xf numFmtId="0" fontId="17" fillId="0" borderId="14" xfId="0" applyFont="1" applyBorder="1" applyAlignment="1">
      <alignment horizontal="center" vertical="center"/>
    </xf>
    <xf numFmtId="0" fontId="17" fillId="0" borderId="14" xfId="0" applyFont="1" applyBorder="1" applyAlignment="1">
      <alignment vertical="center"/>
    </xf>
    <xf numFmtId="0" fontId="17" fillId="0" borderId="0"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Border="1" applyAlignment="1">
      <alignment horizontal="right" vertical="center" wrapText="1"/>
    </xf>
    <xf numFmtId="0" fontId="17" fillId="0" borderId="15" xfId="0" applyFont="1" applyBorder="1" applyAlignment="1">
      <alignment horizontal="center" vertical="center"/>
    </xf>
    <xf numFmtId="0" fontId="17" fillId="0" borderId="14" xfId="0" applyFont="1" applyBorder="1" applyAlignment="1">
      <alignment horizontal="center" vertical="center" wrapText="1"/>
    </xf>
    <xf numFmtId="0" fontId="17" fillId="0" borderId="2" xfId="0" applyFont="1" applyBorder="1" applyAlignment="1">
      <alignment horizontal="right" vertical="center" wrapText="1"/>
    </xf>
    <xf numFmtId="0" fontId="17" fillId="0" borderId="3" xfId="0" applyFont="1" applyBorder="1" applyAlignment="1">
      <alignment horizontal="right" vertical="center" wrapText="1"/>
    </xf>
    <xf numFmtId="0" fontId="17" fillId="0" borderId="18" xfId="0" applyFont="1" applyBorder="1" applyAlignment="1">
      <alignment horizontal="center" vertical="center"/>
    </xf>
    <xf numFmtId="0" fontId="17" fillId="0" borderId="16" xfId="0" applyFont="1" applyBorder="1" applyAlignment="1">
      <alignment horizontal="center" vertical="center"/>
    </xf>
    <xf numFmtId="0" fontId="11" fillId="0" borderId="17" xfId="0" applyFont="1" applyBorder="1" applyAlignment="1">
      <alignment horizontal="center"/>
    </xf>
    <xf numFmtId="0" fontId="11" fillId="0" borderId="30" xfId="0" applyFont="1" applyBorder="1"/>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2" borderId="6"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40" xfId="0" applyFont="1" applyFill="1" applyBorder="1" applyAlignment="1">
      <alignment horizontal="center" vertical="center" wrapText="1"/>
    </xf>
    <xf numFmtId="0" fontId="17" fillId="0" borderId="12"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41" xfId="0" applyFont="1" applyBorder="1" applyAlignment="1">
      <alignment horizontal="center" vertical="center" wrapText="1"/>
    </xf>
    <xf numFmtId="0" fontId="20" fillId="0" borderId="0" xfId="0" applyFont="1" applyAlignment="1">
      <alignment horizontal="left"/>
    </xf>
    <xf numFmtId="0" fontId="17" fillId="0" borderId="14" xfId="0" applyFont="1" applyBorder="1" applyAlignment="1">
      <alignment vertical="center" wrapText="1"/>
    </xf>
    <xf numFmtId="169" fontId="17" fillId="0" borderId="14" xfId="0" applyNumberFormat="1" applyFont="1" applyBorder="1" applyAlignment="1">
      <alignment horizontal="center" vertical="center" wrapText="1"/>
    </xf>
    <xf numFmtId="167" fontId="17" fillId="0" borderId="14" xfId="0" applyNumberFormat="1" applyFont="1" applyBorder="1" applyAlignment="1">
      <alignment horizontal="center" vertical="center" wrapText="1"/>
    </xf>
    <xf numFmtId="0" fontId="17" fillId="0" borderId="18" xfId="0" applyFont="1" applyBorder="1" applyAlignment="1">
      <alignment vertical="center" wrapText="1"/>
    </xf>
    <xf numFmtId="169" fontId="17" fillId="0" borderId="0" xfId="0" applyNumberFormat="1" applyFont="1" applyBorder="1" applyAlignment="1">
      <alignment horizontal="center" vertical="center" wrapText="1"/>
    </xf>
    <xf numFmtId="167" fontId="17" fillId="0" borderId="0" xfId="0" applyNumberFormat="1" applyFont="1" applyBorder="1" applyAlignment="1">
      <alignment horizontal="center" vertical="center" wrapText="1"/>
    </xf>
    <xf numFmtId="0" fontId="17" fillId="0" borderId="1" xfId="0" applyFont="1" applyBorder="1" applyAlignment="1">
      <alignment horizontal="left" vertical="center" wrapText="1" indent="1"/>
    </xf>
    <xf numFmtId="0" fontId="17" fillId="0" borderId="3" xfId="0" applyFont="1" applyBorder="1" applyAlignment="1">
      <alignment horizontal="left" vertical="center" wrapText="1" indent="1"/>
    </xf>
    <xf numFmtId="0" fontId="21" fillId="0" borderId="0" xfId="0" applyFont="1" applyAlignment="1">
      <alignment horizontal="left" vertical="center"/>
    </xf>
    <xf numFmtId="0" fontId="11" fillId="0" borderId="0" xfId="0" applyFont="1" applyAlignment="1">
      <alignment horizontal="left" indent="1"/>
    </xf>
    <xf numFmtId="0" fontId="11" fillId="0" borderId="0" xfId="0" applyFont="1" applyAlignment="1">
      <alignment horizontal="left" vertical="top"/>
    </xf>
    <xf numFmtId="0" fontId="14" fillId="5" borderId="19" xfId="0" applyFont="1" applyFill="1" applyBorder="1" applyAlignment="1">
      <alignment horizontal="left" vertical="top" wrapText="1" indent="1"/>
    </xf>
    <xf numFmtId="0" fontId="14" fillId="5" borderId="24" xfId="0" applyFont="1" applyFill="1" applyBorder="1" applyAlignment="1">
      <alignment horizontal="left" vertical="top" wrapText="1" indent="1"/>
    </xf>
    <xf numFmtId="0" fontId="14" fillId="5" borderId="20" xfId="0" applyFont="1" applyFill="1" applyBorder="1" applyAlignment="1">
      <alignment horizontal="left" vertical="top" wrapText="1" indent="1"/>
    </xf>
    <xf numFmtId="0" fontId="13" fillId="5" borderId="20" xfId="0" applyFont="1" applyFill="1" applyBorder="1" applyAlignment="1">
      <alignment horizontal="left" vertical="top" wrapText="1" indent="1"/>
    </xf>
    <xf numFmtId="0" fontId="14" fillId="5" borderId="21" xfId="0" applyFont="1" applyFill="1" applyBorder="1" applyAlignment="1">
      <alignment horizontal="left" vertical="top" wrapText="1" indent="1"/>
    </xf>
    <xf numFmtId="0" fontId="11" fillId="0" borderId="22" xfId="0" applyFont="1" applyFill="1" applyBorder="1" applyAlignment="1">
      <alignment horizontal="left" vertical="top" wrapText="1" indent="1"/>
    </xf>
    <xf numFmtId="0" fontId="11" fillId="0" borderId="25" xfId="0" applyFont="1" applyFill="1" applyBorder="1" applyAlignment="1">
      <alignment horizontal="left" vertical="top" wrapText="1" indent="1"/>
    </xf>
    <xf numFmtId="49" fontId="11" fillId="0" borderId="22" xfId="0" applyNumberFormat="1" applyFont="1" applyFill="1" applyBorder="1" applyAlignment="1">
      <alignment horizontal="left" vertical="top" wrapText="1" indent="1"/>
    </xf>
    <xf numFmtId="165" fontId="11" fillId="0" borderId="22" xfId="0" applyNumberFormat="1" applyFont="1" applyFill="1" applyBorder="1" applyAlignment="1">
      <alignment horizontal="left" vertical="top" wrapText="1" indent="1"/>
    </xf>
    <xf numFmtId="0" fontId="11" fillId="0" borderId="0" xfId="0" applyFont="1" applyFill="1" applyAlignment="1">
      <alignment horizontal="left" vertical="top"/>
    </xf>
    <xf numFmtId="0" fontId="11" fillId="0" borderId="0" xfId="0" applyFont="1" applyAlignment="1">
      <alignment horizontal="left" wrapText="1" indent="1"/>
    </xf>
    <xf numFmtId="8" fontId="11" fillId="0" borderId="0" xfId="0" applyNumberFormat="1" applyFont="1" applyAlignment="1">
      <alignment horizontal="left" indent="1"/>
    </xf>
    <xf numFmtId="0" fontId="13" fillId="5" borderId="24" xfId="0" applyFont="1" applyFill="1" applyBorder="1" applyAlignment="1">
      <alignment horizontal="left" vertical="top" wrapText="1" indent="1"/>
    </xf>
    <xf numFmtId="0" fontId="11" fillId="6" borderId="22" xfId="0" applyFont="1" applyFill="1" applyBorder="1" applyAlignment="1">
      <alignment horizontal="left" vertical="top" wrapText="1" indent="1"/>
    </xf>
    <xf numFmtId="8" fontId="11" fillId="0" borderId="52" xfId="0" applyNumberFormat="1" applyFont="1" applyFill="1" applyBorder="1" applyAlignment="1">
      <alignment horizontal="left" vertical="top" wrapText="1" indent="1"/>
    </xf>
    <xf numFmtId="0" fontId="11" fillId="0" borderId="0" xfId="0" applyFont="1" applyFill="1" applyAlignment="1">
      <alignment horizontal="left" vertical="top" wrapText="1" indent="1"/>
    </xf>
    <xf numFmtId="0" fontId="11" fillId="0" borderId="22" xfId="0" applyNumberFormat="1" applyFont="1" applyFill="1" applyBorder="1" applyAlignment="1">
      <alignment horizontal="left" vertical="top" wrapText="1" indent="1"/>
    </xf>
    <xf numFmtId="49" fontId="11" fillId="6" borderId="22" xfId="0" applyNumberFormat="1" applyFont="1" applyFill="1" applyBorder="1" applyAlignment="1">
      <alignment horizontal="left" vertical="top" wrapText="1" indent="1"/>
    </xf>
    <xf numFmtId="0" fontId="13" fillId="2" borderId="7"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7" fillId="0" borderId="15" xfId="0" applyFont="1" applyBorder="1" applyAlignment="1">
      <alignment horizontal="center" vertical="center" wrapText="1"/>
    </xf>
    <xf numFmtId="0" fontId="17" fillId="0" borderId="14" xfId="0" applyFont="1" applyBorder="1" applyAlignment="1">
      <alignment horizontal="left" vertical="center" wrapText="1"/>
    </xf>
    <xf numFmtId="0" fontId="17" fillId="0" borderId="14" xfId="0" applyNumberFormat="1" applyFont="1" applyBorder="1" applyAlignment="1">
      <alignment horizontal="right" vertical="center" wrapText="1"/>
    </xf>
    <xf numFmtId="0" fontId="17" fillId="0" borderId="14" xfId="0" applyNumberFormat="1" applyFont="1" applyBorder="1" applyAlignment="1">
      <alignment horizontal="center" vertical="center" wrapText="1"/>
    </xf>
    <xf numFmtId="0" fontId="17" fillId="0" borderId="16"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0" xfId="0" applyNumberFormat="1" applyFont="1" applyBorder="1" applyAlignment="1">
      <alignment horizontal="right" vertical="center" wrapText="1"/>
    </xf>
    <xf numFmtId="0" fontId="17" fillId="0" borderId="0" xfId="0" applyNumberFormat="1" applyFont="1" applyBorder="1" applyAlignment="1">
      <alignment horizontal="center" vertical="center" wrapText="1"/>
    </xf>
    <xf numFmtId="0" fontId="17" fillId="0" borderId="15" xfId="0" applyFont="1" applyFill="1" applyBorder="1" applyAlignment="1">
      <alignment horizontal="center" vertical="center" wrapText="1"/>
    </xf>
    <xf numFmtId="168" fontId="17" fillId="0" borderId="14" xfId="0" applyNumberFormat="1" applyFont="1" applyBorder="1" applyAlignment="1" applyProtection="1">
      <alignment horizontal="center" vertical="center" wrapText="1"/>
    </xf>
    <xf numFmtId="166" fontId="17" fillId="0" borderId="14" xfId="0" applyNumberFormat="1" applyFont="1" applyBorder="1" applyAlignment="1">
      <alignment horizontal="right" vertical="center" wrapText="1"/>
    </xf>
    <xf numFmtId="0" fontId="17" fillId="0" borderId="16" xfId="0" applyFont="1" applyFill="1" applyBorder="1" applyAlignment="1">
      <alignment horizontal="center" vertical="center" wrapText="1"/>
    </xf>
    <xf numFmtId="0" fontId="17" fillId="0" borderId="18" xfId="0" applyFont="1" applyFill="1" applyBorder="1" applyAlignment="1">
      <alignment horizontal="center" vertical="center" wrapText="1"/>
    </xf>
    <xf numFmtId="14" fontId="17" fillId="0" borderId="14" xfId="0" applyNumberFormat="1" applyFont="1" applyFill="1" applyBorder="1" applyAlignment="1">
      <alignment vertical="center"/>
    </xf>
    <xf numFmtId="14" fontId="22" fillId="0" borderId="0" xfId="0" applyNumberFormat="1" applyFont="1" applyAlignment="1">
      <alignment vertical="center"/>
    </xf>
    <xf numFmtId="168" fontId="17" fillId="0" borderId="14" xfId="0" applyNumberFormat="1" applyFont="1" applyBorder="1" applyAlignment="1">
      <alignment horizontal="center" vertical="center" wrapText="1"/>
    </xf>
    <xf numFmtId="0" fontId="17" fillId="6" borderId="3" xfId="0" applyFont="1" applyFill="1" applyBorder="1" applyAlignment="1">
      <alignment horizontal="left" wrapText="1"/>
    </xf>
    <xf numFmtId="0" fontId="17" fillId="0" borderId="14" xfId="0" applyNumberFormat="1" applyFont="1" applyBorder="1" applyAlignment="1"/>
    <xf numFmtId="0" fontId="17" fillId="0" borderId="14" xfId="0" applyNumberFormat="1" applyFont="1" applyBorder="1" applyAlignment="1">
      <alignment horizontal="center"/>
    </xf>
    <xf numFmtId="0" fontId="17" fillId="0" borderId="1"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17" fillId="0" borderId="3" xfId="0" applyFont="1" applyFill="1" applyBorder="1" applyAlignment="1">
      <alignment horizontal="center" vertical="center" wrapText="1"/>
    </xf>
    <xf numFmtId="0" fontId="15" fillId="0" borderId="14" xfId="0" applyNumberFormat="1" applyFont="1" applyBorder="1" applyAlignment="1">
      <alignment horizontal="right" vertical="center" wrapText="1"/>
    </xf>
    <xf numFmtId="0" fontId="17" fillId="0" borderId="29" xfId="0" applyFont="1" applyBorder="1" applyAlignment="1">
      <alignment horizontal="center" vertical="center"/>
    </xf>
    <xf numFmtId="0" fontId="17" fillId="0" borderId="14" xfId="0" applyFont="1" applyBorder="1" applyAlignment="1"/>
    <xf numFmtId="0" fontId="17" fillId="0" borderId="14" xfId="0" applyFont="1" applyBorder="1" applyAlignment="1">
      <alignment horizontal="center"/>
    </xf>
    <xf numFmtId="0" fontId="15" fillId="0" borderId="14" xfId="0" applyNumberFormat="1" applyFont="1" applyFill="1" applyBorder="1" applyAlignment="1">
      <alignment horizontal="right" vertical="center" wrapText="1"/>
    </xf>
    <xf numFmtId="0" fontId="17" fillId="0" borderId="23" xfId="0" applyFont="1" applyBorder="1" applyAlignment="1">
      <alignment horizontal="center" vertical="center"/>
    </xf>
    <xf numFmtId="2" fontId="17" fillId="0" borderId="3" xfId="0" applyNumberFormat="1" applyFont="1" applyBorder="1" applyAlignment="1">
      <alignment horizontal="center" vertical="center" wrapText="1"/>
    </xf>
    <xf numFmtId="2" fontId="17" fillId="0" borderId="14" xfId="0" applyNumberFormat="1" applyFont="1" applyBorder="1" applyAlignment="1">
      <alignment horizontal="center" vertical="center" wrapText="1"/>
    </xf>
    <xf numFmtId="164" fontId="17" fillId="0" borderId="14" xfId="0" applyNumberFormat="1" applyFont="1" applyBorder="1" applyAlignment="1">
      <alignment horizontal="center" vertical="center" wrapText="1"/>
    </xf>
    <xf numFmtId="164" fontId="17" fillId="0" borderId="14" xfId="0" applyNumberFormat="1" applyFont="1" applyBorder="1" applyAlignment="1">
      <alignment horizontal="right"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5" xfId="0" applyFont="1" applyBorder="1" applyAlignment="1">
      <alignment horizontal="center" vertical="center" wrapText="1"/>
    </xf>
    <xf numFmtId="0" fontId="17" fillId="0" borderId="33" xfId="0" applyFont="1" applyBorder="1" applyAlignment="1">
      <alignment horizontal="left" vertical="center" wrapText="1"/>
    </xf>
    <xf numFmtId="0" fontId="17" fillId="0" borderId="34" xfId="0" applyFont="1" applyBorder="1" applyAlignment="1">
      <alignment horizontal="left" vertical="center" wrapText="1"/>
    </xf>
    <xf numFmtId="0" fontId="17" fillId="0" borderId="35" xfId="0" applyFont="1" applyBorder="1" applyAlignment="1">
      <alignment horizontal="left" vertical="center" wrapText="1"/>
    </xf>
    <xf numFmtId="0" fontId="13" fillId="2" borderId="33" xfId="0" applyFont="1" applyFill="1" applyBorder="1" applyAlignment="1">
      <alignment horizontal="left" wrapText="1"/>
    </xf>
    <xf numFmtId="0" fontId="13" fillId="2" borderId="34" xfId="0" applyFont="1" applyFill="1" applyBorder="1" applyAlignment="1">
      <alignment horizontal="left" wrapText="1"/>
    </xf>
    <xf numFmtId="0" fontId="13" fillId="2" borderId="35" xfId="0" applyFont="1" applyFill="1" applyBorder="1" applyAlignment="1">
      <alignment horizontal="left" wrapTex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3" fillId="3" borderId="36" xfId="0" applyFont="1" applyFill="1" applyBorder="1" applyAlignment="1">
      <alignment horizontal="left" vertical="center" wrapText="1"/>
    </xf>
    <xf numFmtId="0" fontId="13" fillId="3" borderId="23" xfId="0" applyFont="1" applyFill="1" applyBorder="1" applyAlignment="1">
      <alignment horizontal="left" vertical="center" wrapText="1"/>
    </xf>
    <xf numFmtId="0" fontId="13" fillId="3" borderId="37" xfId="0" applyFont="1" applyFill="1" applyBorder="1" applyAlignment="1">
      <alignment horizontal="left" vertical="center" wrapText="1"/>
    </xf>
    <xf numFmtId="0" fontId="17" fillId="0" borderId="14" xfId="0" applyFont="1" applyFill="1" applyBorder="1" applyAlignment="1">
      <alignment horizontal="right" vertical="center" wrapText="1"/>
    </xf>
    <xf numFmtId="14" fontId="17" fillId="0" borderId="14" xfId="0" applyNumberFormat="1" applyFont="1" applyFill="1" applyBorder="1" applyAlignment="1">
      <alignment horizontal="center" vertical="top" wrapText="1"/>
    </xf>
    <xf numFmtId="0" fontId="17" fillId="0" borderId="15" xfId="0" applyFont="1" applyFill="1" applyBorder="1" applyAlignment="1">
      <alignment horizontal="right" vertical="center" wrapText="1"/>
    </xf>
    <xf numFmtId="0" fontId="17" fillId="0" borderId="18" xfId="0" applyFont="1" applyFill="1" applyBorder="1" applyAlignment="1">
      <alignment horizontal="right" vertical="center" wrapText="1"/>
    </xf>
    <xf numFmtId="0" fontId="11" fillId="0" borderId="23" xfId="0" applyFont="1" applyBorder="1"/>
    <xf numFmtId="0" fontId="13"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7" fillId="0" borderId="17"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31" xfId="0" applyFont="1" applyBorder="1" applyAlignment="1">
      <alignment horizontal="center" vertical="center" wrapText="1"/>
    </xf>
    <xf numFmtId="49" fontId="11" fillId="0" borderId="0" xfId="0" applyNumberFormat="1" applyFont="1" applyBorder="1" applyAlignment="1">
      <alignment horizontal="center" vertical="top"/>
    </xf>
    <xf numFmtId="3" fontId="17" fillId="0" borderId="0" xfId="0" applyNumberFormat="1" applyFont="1" applyBorder="1" applyAlignment="1">
      <alignment vertical="center" wrapText="1"/>
    </xf>
    <xf numFmtId="0" fontId="13" fillId="0" borderId="1" xfId="0" applyFont="1" applyFill="1" applyBorder="1" applyAlignment="1">
      <alignment wrapText="1"/>
    </xf>
    <xf numFmtId="0" fontId="13" fillId="0" borderId="3" xfId="0" applyFont="1" applyFill="1" applyBorder="1" applyAlignment="1">
      <alignment wrapText="1"/>
    </xf>
    <xf numFmtId="3" fontId="17" fillId="0" borderId="14" xfId="0" applyNumberFormat="1" applyFont="1" applyFill="1" applyBorder="1" applyAlignment="1">
      <alignment horizontal="right" vertical="center" wrapText="1"/>
    </xf>
    <xf numFmtId="3" fontId="17" fillId="0" borderId="14" xfId="0" applyNumberFormat="1" applyFont="1" applyBorder="1" applyAlignment="1">
      <alignment horizontal="center" wrapText="1"/>
    </xf>
    <xf numFmtId="3" fontId="17" fillId="0" borderId="14" xfId="0" applyNumberFormat="1" applyFont="1" applyBorder="1" applyAlignment="1">
      <alignment horizontal="right" wrapText="1"/>
    </xf>
    <xf numFmtId="0" fontId="17" fillId="0" borderId="3" xfId="0" applyFont="1" applyBorder="1" applyAlignment="1">
      <alignment vertical="center" wrapText="1"/>
    </xf>
    <xf numFmtId="3" fontId="17" fillId="0" borderId="3" xfId="0" applyNumberFormat="1" applyFont="1" applyBorder="1" applyAlignment="1">
      <alignment horizontal="center" vertical="center" wrapText="1"/>
    </xf>
    <xf numFmtId="0" fontId="11" fillId="0" borderId="0" xfId="0" applyFont="1" applyAlignment="1">
      <alignment vertical="top" wrapText="1"/>
    </xf>
  </cellXfs>
  <cellStyles count="2">
    <cellStyle name="Standard" xfId="0" builtinId="0"/>
    <cellStyle name="Standard 2" xfId="1"/>
  </cellStyles>
  <dxfs count="17">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7"/>
        <name val="Arial"/>
        <scheme val="none"/>
      </font>
      <alignment horizontal="center" vertical="top" textRotation="9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7"/>
        <name val="Arial"/>
        <scheme val="none"/>
      </font>
      <alignment vertical="top" indent="0" justifyLastLine="0" shrinkToFit="0" readingOrder="0"/>
    </dxf>
    <dxf>
      <font>
        <b val="0"/>
        <i val="0"/>
        <strike val="0"/>
        <condense val="0"/>
        <extend val="0"/>
        <outline val="0"/>
        <shadow val="0"/>
        <u val="none"/>
        <vertAlign val="baseline"/>
        <sz val="7"/>
        <color auto="1"/>
        <name val="Arial"/>
        <scheme val="none"/>
      </font>
      <fill>
        <patternFill patternType="solid">
          <fgColor indexed="64"/>
          <bgColor rgb="FFFFFF00"/>
        </patternFill>
      </fill>
      <alignment horizontal="center" vertical="top" textRotation="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erw/FWN/1_Stabsstelle%20FWN/3_Bund%20und%20Land/1_TMWWDG/6_ZLV%20und%20Zielerf&#252;llungsbericht/Jahres-%20und%20Zielerf&#252;llungsberichte%20FuN/2021-2025/2022%20f&#252;r%202021/20220317%203_Anlage_3_JB_Statistik_FwN+D3_W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6 Projektliste_alle Proj."/>
      <sheetName val="Auswahl Forschungsfelder KDSF"/>
      <sheetName val="Auswahl Forschungspreise KDSF"/>
    </sheetNames>
    <sheetDataSet>
      <sheetData sheetId="0"/>
      <sheetData sheetId="1"/>
      <sheetData sheetId="2"/>
    </sheetDataSet>
  </externalBook>
</externalLink>
</file>

<file path=xl/tables/table1.xml><?xml version="1.0" encoding="utf-8"?>
<table xmlns="http://schemas.openxmlformats.org/spreadsheetml/2006/main" id="3" name="Tabelle14" displayName="Tabelle14" ref="B5:P12" totalsRowShown="0" headerRowDxfId="16" dataDxfId="15">
  <autoFilter ref="B5:P12"/>
  <tableColumns count="15">
    <tableColumn id="1" name="Oberkate-gorien" dataDxfId="14"/>
    <tableColumn id="2" name="Arbeit und Wirtschaft" dataDxfId="13"/>
    <tableColumn id="3" name="Erde und Kosmos" dataDxfId="12"/>
    <tableColumn id="4" name="Globalisierung und Nachhaltigkeit" dataDxfId="11"/>
    <tableColumn id="5" name="Industrie" dataDxfId="10"/>
    <tableColumn id="6" name="Informations-technologie" dataDxfId="9"/>
    <tableColumn id="7" name="Infrastruktur" dataDxfId="8"/>
    <tableColumn id="8" name="Kognition und Wissen" dataDxfId="7"/>
    <tableColumn id="9" name="Kultur" dataDxfId="6"/>
    <tableColumn id="10" name="Leben und Wohlergehen" dataDxfId="5"/>
    <tableColumn id="11" name="Materialien" dataDxfId="4"/>
    <tableColumn id="12" name="Mensch und Gesellschaft" dataDxfId="3"/>
    <tableColumn id="13" name="Natur und Umwelt" dataDxfId="2"/>
    <tableColumn id="14" name="Technologie" dataDxfId="1"/>
    <tableColumn id="15" name="Wissenschaft" dataDxfId="0"/>
  </tableColumns>
  <tableStyleInfo name="TableStyleMedium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N12"/>
  <sheetViews>
    <sheetView tabSelected="1" zoomScale="85" zoomScaleNormal="85" workbookViewId="0">
      <selection activeCell="A12" sqref="A12"/>
    </sheetView>
  </sheetViews>
  <sheetFormatPr baseColWidth="10" defaultRowHeight="15" x14ac:dyDescent="0.25"/>
  <cols>
    <col min="1" max="1" width="50.7109375" style="35" customWidth="1"/>
    <col min="2" max="3" width="11.42578125" style="35"/>
    <col min="4" max="6" width="13.7109375" style="35" customWidth="1"/>
    <col min="7" max="7" width="39.140625" style="35" customWidth="1"/>
    <col min="8" max="16384" width="11.42578125" style="35"/>
  </cols>
  <sheetData>
    <row r="1" spans="1:14" ht="30" customHeight="1" x14ac:dyDescent="0.25">
      <c r="A1" s="180" t="s">
        <v>0</v>
      </c>
      <c r="B1" s="180"/>
      <c r="C1" s="180"/>
      <c r="D1" s="180"/>
      <c r="E1" s="180"/>
      <c r="F1" s="180"/>
      <c r="G1" s="180"/>
      <c r="H1" s="94"/>
      <c r="I1" s="147"/>
      <c r="J1" s="147"/>
      <c r="K1" s="147"/>
      <c r="L1" s="147"/>
      <c r="M1" s="147"/>
      <c r="N1" s="147"/>
    </row>
    <row r="2" spans="1:14" ht="21" customHeight="1" x14ac:dyDescent="0.25">
      <c r="A2" s="181" t="s">
        <v>287</v>
      </c>
      <c r="B2" s="181"/>
      <c r="C2" s="181"/>
      <c r="D2" s="181"/>
      <c r="E2" s="181"/>
      <c r="F2" s="181"/>
      <c r="G2" s="181"/>
      <c r="H2" s="69"/>
    </row>
    <row r="3" spans="1:14" ht="37.5" customHeight="1" x14ac:dyDescent="0.25">
      <c r="A3" s="32" t="s">
        <v>288</v>
      </c>
      <c r="B3" s="32"/>
      <c r="C3" s="32"/>
      <c r="D3" s="32"/>
      <c r="E3" s="32"/>
      <c r="F3" s="33"/>
      <c r="G3" s="33"/>
      <c r="H3" s="34"/>
      <c r="I3" s="34"/>
    </row>
    <row r="4" spans="1:14" s="37" customFormat="1" ht="30" x14ac:dyDescent="0.25">
      <c r="A4" s="33"/>
      <c r="B4" s="33" t="s">
        <v>289</v>
      </c>
      <c r="C4" s="33" t="s">
        <v>290</v>
      </c>
      <c r="D4" s="33" t="s">
        <v>291</v>
      </c>
      <c r="E4" s="33" t="s">
        <v>292</v>
      </c>
      <c r="F4" s="33" t="s">
        <v>293</v>
      </c>
      <c r="G4" s="36" t="s">
        <v>1</v>
      </c>
    </row>
    <row r="5" spans="1:14" ht="23.25" customHeight="1" x14ac:dyDescent="0.25">
      <c r="A5" s="38"/>
      <c r="B5" s="38"/>
      <c r="C5" s="38"/>
      <c r="D5" s="38"/>
      <c r="E5" s="38"/>
      <c r="F5" s="38"/>
      <c r="G5" s="38" t="s">
        <v>294</v>
      </c>
    </row>
    <row r="6" spans="1:14" ht="23.25" customHeight="1" x14ac:dyDescent="0.25">
      <c r="A6" s="38" t="s">
        <v>295</v>
      </c>
      <c r="B6" s="38"/>
      <c r="C6" s="38"/>
      <c r="D6" s="38"/>
      <c r="E6" s="38"/>
      <c r="F6" s="38"/>
      <c r="G6" s="38"/>
    </row>
    <row r="7" spans="1:14" ht="23.25" customHeight="1" x14ac:dyDescent="0.25">
      <c r="A7" s="38" t="s">
        <v>296</v>
      </c>
      <c r="B7" s="38"/>
      <c r="C7" s="38"/>
      <c r="D7" s="39"/>
      <c r="E7" s="39"/>
      <c r="F7" s="39"/>
      <c r="G7" s="40"/>
    </row>
    <row r="8" spans="1:14" ht="23.25" customHeight="1" x14ac:dyDescent="0.25">
      <c r="A8" s="38" t="s">
        <v>297</v>
      </c>
      <c r="B8" s="38"/>
      <c r="C8" s="38"/>
      <c r="D8" s="39"/>
      <c r="E8" s="39"/>
      <c r="F8" s="39"/>
      <c r="G8" s="40"/>
    </row>
    <row r="9" spans="1:14" ht="23.25" customHeight="1" x14ac:dyDescent="0.25">
      <c r="A9" s="38" t="s">
        <v>298</v>
      </c>
      <c r="B9" s="38"/>
      <c r="C9" s="38"/>
      <c r="D9" s="39"/>
      <c r="E9" s="39"/>
      <c r="F9" s="39"/>
      <c r="G9" s="38"/>
    </row>
    <row r="10" spans="1:14" ht="23.25" customHeight="1" x14ac:dyDescent="0.25">
      <c r="A10" s="39" t="s">
        <v>299</v>
      </c>
      <c r="B10" s="38"/>
      <c r="C10" s="38"/>
      <c r="D10" s="39"/>
      <c r="E10" s="39"/>
      <c r="F10" s="39"/>
      <c r="G10" s="38" t="s">
        <v>300</v>
      </c>
    </row>
    <row r="12" spans="1:14" x14ac:dyDescent="0.25">
      <c r="A12" s="35" t="s">
        <v>552</v>
      </c>
    </row>
  </sheetData>
  <mergeCells count="3">
    <mergeCell ref="A1:G1"/>
    <mergeCell ref="A2:G2"/>
    <mergeCell ref="A3:E3"/>
  </mergeCells>
  <pageMargins left="0.70866141732283472" right="0.70866141732283472" top="0.78740157480314965" bottom="0.78740157480314965"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60"/>
  <sheetViews>
    <sheetView view="pageBreakPreview" zoomScale="85" zoomScaleNormal="100" zoomScaleSheetLayoutView="85" workbookViewId="0">
      <selection sqref="A1:I1"/>
    </sheetView>
  </sheetViews>
  <sheetFormatPr baseColWidth="10" defaultColWidth="11.42578125" defaultRowHeight="15" x14ac:dyDescent="0.25"/>
  <cols>
    <col min="1" max="1" width="8.28515625" style="35" customWidth="1"/>
    <col min="2" max="2" width="35.42578125" style="35" customWidth="1"/>
    <col min="3" max="4" width="12.5703125" style="35" hidden="1" customWidth="1"/>
    <col min="5" max="5" width="12.5703125" style="35" customWidth="1" collapsed="1"/>
    <col min="6" max="7" width="12.5703125" style="35" customWidth="1"/>
    <col min="8" max="8" width="12.5703125" style="35" customWidth="1" collapsed="1"/>
    <col min="9" max="9" width="12.5703125" style="35" customWidth="1"/>
    <col min="10" max="16" width="11.42578125" style="35"/>
    <col min="17" max="17" width="11.42578125" style="35" customWidth="1"/>
    <col min="18" max="16384" width="11.42578125" style="35"/>
  </cols>
  <sheetData>
    <row r="1" spans="1:9" ht="30" customHeight="1" x14ac:dyDescent="0.25">
      <c r="A1" s="216" t="s">
        <v>0</v>
      </c>
      <c r="B1" s="217"/>
      <c r="C1" s="217"/>
      <c r="D1" s="217"/>
      <c r="E1" s="217"/>
      <c r="F1" s="217"/>
      <c r="G1" s="217"/>
      <c r="H1" s="217"/>
      <c r="I1" s="218"/>
    </row>
    <row r="2" spans="1:9" ht="21" customHeight="1" thickBot="1" x14ac:dyDescent="0.3">
      <c r="A2" s="219" t="s">
        <v>287</v>
      </c>
      <c r="B2" s="220"/>
      <c r="C2" s="220"/>
      <c r="D2" s="220"/>
      <c r="E2" s="220"/>
      <c r="F2" s="220"/>
      <c r="G2" s="220"/>
      <c r="H2" s="220"/>
      <c r="I2" s="221"/>
    </row>
    <row r="3" spans="1:9" ht="31.5" customHeight="1" x14ac:dyDescent="0.25">
      <c r="A3" s="222" t="s">
        <v>483</v>
      </c>
      <c r="B3" s="223"/>
      <c r="C3" s="119">
        <v>2014</v>
      </c>
      <c r="D3" s="119">
        <v>2015</v>
      </c>
      <c r="E3" s="119">
        <v>2021</v>
      </c>
      <c r="F3" s="119">
        <v>2022</v>
      </c>
      <c r="G3" s="119">
        <v>2023</v>
      </c>
      <c r="H3" s="224"/>
      <c r="I3" s="225"/>
    </row>
    <row r="4" spans="1:9" ht="31.5" customHeight="1" thickBot="1" x14ac:dyDescent="0.3">
      <c r="A4" s="226" t="s">
        <v>424</v>
      </c>
      <c r="B4" s="227"/>
      <c r="C4" s="228" t="s">
        <v>4</v>
      </c>
      <c r="D4" s="228" t="s">
        <v>4</v>
      </c>
      <c r="E4" s="228" t="s">
        <v>4</v>
      </c>
      <c r="F4" s="228" t="s">
        <v>4</v>
      </c>
      <c r="G4" s="228" t="s">
        <v>4</v>
      </c>
      <c r="H4" s="229"/>
      <c r="I4" s="230"/>
    </row>
    <row r="5" spans="1:9" ht="30.75" customHeight="1" x14ac:dyDescent="0.25">
      <c r="A5" s="75" t="s">
        <v>484</v>
      </c>
      <c r="B5" s="75"/>
      <c r="C5" s="76"/>
      <c r="D5" s="76"/>
      <c r="E5" s="77">
        <v>104</v>
      </c>
      <c r="F5" s="78"/>
      <c r="G5" s="78"/>
      <c r="H5" s="79"/>
      <c r="I5" s="80"/>
    </row>
    <row r="6" spans="1:9" ht="21.75" customHeight="1" x14ac:dyDescent="0.25">
      <c r="A6" s="231" t="s">
        <v>335</v>
      </c>
      <c r="B6" s="232" t="s">
        <v>485</v>
      </c>
      <c r="C6" s="233"/>
      <c r="D6" s="233"/>
      <c r="E6" s="234">
        <v>36</v>
      </c>
      <c r="F6" s="179"/>
      <c r="G6" s="179"/>
      <c r="H6" s="235"/>
      <c r="I6" s="236"/>
    </row>
    <row r="7" spans="1:9" ht="21.75" customHeight="1" x14ac:dyDescent="0.25">
      <c r="A7" s="237" t="s">
        <v>7</v>
      </c>
      <c r="B7" s="238" t="s">
        <v>486</v>
      </c>
      <c r="C7" s="233"/>
      <c r="D7" s="233"/>
      <c r="E7" s="234">
        <v>54</v>
      </c>
      <c r="F7" s="179"/>
      <c r="G7" s="179"/>
      <c r="H7" s="235"/>
      <c r="I7" s="236"/>
    </row>
    <row r="8" spans="1:9" ht="21.75" customHeight="1" x14ac:dyDescent="0.25">
      <c r="A8" s="237"/>
      <c r="B8" s="232" t="s">
        <v>487</v>
      </c>
      <c r="C8" s="233"/>
      <c r="D8" s="233"/>
      <c r="E8" s="234">
        <v>20</v>
      </c>
      <c r="F8" s="179"/>
      <c r="G8" s="179"/>
      <c r="H8" s="235"/>
      <c r="I8" s="236"/>
    </row>
    <row r="9" spans="1:9" ht="21.75" customHeight="1" x14ac:dyDescent="0.25">
      <c r="A9" s="237"/>
      <c r="B9" s="238" t="s">
        <v>488</v>
      </c>
      <c r="C9" s="233"/>
      <c r="D9" s="233"/>
      <c r="E9" s="234">
        <v>23</v>
      </c>
      <c r="F9" s="179"/>
      <c r="G9" s="179"/>
      <c r="H9" s="235"/>
      <c r="I9" s="236"/>
    </row>
    <row r="10" spans="1:9" ht="21.75" customHeight="1" x14ac:dyDescent="0.25">
      <c r="A10" s="237"/>
      <c r="B10" s="232" t="s">
        <v>489</v>
      </c>
      <c r="C10" s="233"/>
      <c r="D10" s="233"/>
      <c r="E10" s="234">
        <v>12</v>
      </c>
      <c r="F10" s="179"/>
      <c r="G10" s="179"/>
      <c r="H10" s="235"/>
      <c r="I10" s="236"/>
    </row>
    <row r="11" spans="1:9" ht="21.75" customHeight="1" x14ac:dyDescent="0.25">
      <c r="A11" s="237"/>
      <c r="B11" s="238" t="s">
        <v>490</v>
      </c>
      <c r="C11" s="233"/>
      <c r="D11" s="233"/>
      <c r="E11" s="234">
        <v>5</v>
      </c>
      <c r="F11" s="179"/>
      <c r="G11" s="179"/>
      <c r="H11" s="235"/>
      <c r="I11" s="236"/>
    </row>
    <row r="12" spans="1:9" ht="21.75" customHeight="1" x14ac:dyDescent="0.25">
      <c r="A12" s="237"/>
      <c r="B12" s="232" t="s">
        <v>491</v>
      </c>
      <c r="C12" s="233"/>
      <c r="D12" s="233"/>
      <c r="E12" s="234">
        <v>2</v>
      </c>
      <c r="F12" s="179"/>
      <c r="G12" s="179"/>
      <c r="H12" s="235"/>
      <c r="I12" s="236"/>
    </row>
    <row r="13" spans="1:9" ht="21.75" customHeight="1" x14ac:dyDescent="0.25">
      <c r="A13" s="237"/>
      <c r="B13" s="232" t="s">
        <v>492</v>
      </c>
      <c r="C13" s="233"/>
      <c r="D13" s="233"/>
      <c r="E13" s="234">
        <v>21</v>
      </c>
      <c r="F13" s="179"/>
      <c r="G13" s="179"/>
      <c r="H13" s="235"/>
      <c r="I13" s="236"/>
    </row>
    <row r="14" spans="1:9" ht="21.75" customHeight="1" x14ac:dyDescent="0.25">
      <c r="A14" s="237"/>
      <c r="B14" s="232" t="s">
        <v>493</v>
      </c>
      <c r="C14" s="233"/>
      <c r="D14" s="233"/>
      <c r="E14" s="234">
        <v>1</v>
      </c>
      <c r="F14" s="179"/>
      <c r="G14" s="179"/>
      <c r="H14" s="235"/>
      <c r="I14" s="236"/>
    </row>
    <row r="15" spans="1:9" ht="21.75" customHeight="1" x14ac:dyDescent="0.25">
      <c r="A15" s="237"/>
      <c r="B15" s="232" t="s">
        <v>494</v>
      </c>
      <c r="C15" s="233"/>
      <c r="D15" s="233"/>
      <c r="E15" s="234">
        <v>1</v>
      </c>
      <c r="F15" s="179"/>
      <c r="G15" s="179"/>
      <c r="H15" s="235"/>
      <c r="I15" s="236"/>
    </row>
    <row r="16" spans="1:9" ht="21.75" customHeight="1" x14ac:dyDescent="0.25">
      <c r="A16" s="237"/>
      <c r="B16" s="232" t="s">
        <v>495</v>
      </c>
      <c r="C16" s="233"/>
      <c r="D16" s="233"/>
      <c r="E16" s="234">
        <v>1</v>
      </c>
      <c r="F16" s="179"/>
      <c r="G16" s="179"/>
      <c r="H16" s="235"/>
      <c r="I16" s="236"/>
    </row>
    <row r="17" spans="1:10" ht="9.75" customHeight="1" x14ac:dyDescent="0.25">
      <c r="A17" s="74"/>
      <c r="B17" s="239"/>
      <c r="C17" s="240"/>
      <c r="D17" s="241"/>
      <c r="E17" s="239"/>
      <c r="F17" s="241"/>
      <c r="G17" s="241"/>
      <c r="H17" s="241"/>
      <c r="I17" s="69"/>
      <c r="J17" s="122"/>
    </row>
    <row r="18" spans="1:10" s="51" customFormat="1" ht="31.5" customHeight="1" x14ac:dyDescent="0.25">
      <c r="A18" s="44" t="s">
        <v>496</v>
      </c>
      <c r="B18" s="44"/>
      <c r="C18" s="81"/>
      <c r="D18" s="58">
        <v>2015</v>
      </c>
      <c r="E18" s="58">
        <v>7</v>
      </c>
      <c r="F18" s="58"/>
      <c r="G18" s="58"/>
      <c r="H18" s="82"/>
      <c r="I18" s="83"/>
    </row>
    <row r="19" spans="1:10" ht="21.75" customHeight="1" x14ac:dyDescent="0.25">
      <c r="A19" s="242" t="s">
        <v>335</v>
      </c>
      <c r="B19" s="238" t="s">
        <v>497</v>
      </c>
      <c r="C19" s="233"/>
      <c r="D19" s="233"/>
      <c r="E19" s="243">
        <v>5</v>
      </c>
      <c r="F19" s="233"/>
      <c r="G19" s="233"/>
      <c r="H19" s="244"/>
      <c r="I19" s="245"/>
    </row>
    <row r="20" spans="1:10" ht="21.75" customHeight="1" x14ac:dyDescent="0.25">
      <c r="A20" s="246"/>
      <c r="B20" s="238" t="s">
        <v>498</v>
      </c>
      <c r="C20" s="233"/>
      <c r="D20" s="233"/>
      <c r="E20" s="243">
        <v>2</v>
      </c>
      <c r="F20" s="233"/>
      <c r="G20" s="233"/>
      <c r="H20" s="244"/>
      <c r="I20" s="245"/>
    </row>
    <row r="21" spans="1:10" ht="9.75" customHeight="1" x14ac:dyDescent="0.25">
      <c r="A21" s="74"/>
      <c r="B21" s="239"/>
      <c r="C21" s="240"/>
      <c r="D21" s="241"/>
      <c r="E21" s="239"/>
      <c r="F21" s="241"/>
      <c r="G21" s="241"/>
      <c r="H21" s="241"/>
      <c r="J21" s="122"/>
    </row>
    <row r="22" spans="1:10" s="51" customFormat="1" ht="60" customHeight="1" x14ac:dyDescent="0.25">
      <c r="A22" s="65" t="s">
        <v>499</v>
      </c>
      <c r="B22" s="66"/>
      <c r="C22" s="58">
        <v>2014</v>
      </c>
      <c r="D22" s="58">
        <v>2015</v>
      </c>
      <c r="E22" s="58">
        <v>2021</v>
      </c>
      <c r="F22" s="58">
        <v>2022</v>
      </c>
      <c r="G22" s="58">
        <v>2023</v>
      </c>
      <c r="H22" s="84" t="s">
        <v>500</v>
      </c>
      <c r="I22" s="85"/>
    </row>
    <row r="23" spans="1:10" s="51" customFormat="1" ht="21.75" customHeight="1" x14ac:dyDescent="0.25">
      <c r="A23" s="44" t="s">
        <v>501</v>
      </c>
      <c r="B23" s="44"/>
      <c r="C23" s="58" t="s">
        <v>4</v>
      </c>
      <c r="D23" s="58" t="s">
        <v>4</v>
      </c>
      <c r="E23" s="58" t="s">
        <v>4</v>
      </c>
      <c r="F23" s="58" t="s">
        <v>4</v>
      </c>
      <c r="G23" s="58" t="s">
        <v>4</v>
      </c>
      <c r="H23" s="58" t="s">
        <v>4</v>
      </c>
      <c r="I23" s="58" t="s">
        <v>502</v>
      </c>
    </row>
    <row r="24" spans="1:10" s="51" customFormat="1" ht="23.25" customHeight="1" x14ac:dyDescent="0.25">
      <c r="A24" s="86" t="s">
        <v>503</v>
      </c>
      <c r="B24" s="87"/>
      <c r="C24" s="88"/>
      <c r="D24" s="89"/>
      <c r="E24" s="88">
        <v>8</v>
      </c>
      <c r="F24" s="88"/>
      <c r="G24" s="88"/>
      <c r="H24" s="90"/>
      <c r="I24" s="89"/>
    </row>
    <row r="25" spans="1:10" ht="21" customHeight="1" x14ac:dyDescent="0.25">
      <c r="A25" s="238" t="s">
        <v>335</v>
      </c>
      <c r="B25" s="232" t="s">
        <v>504</v>
      </c>
      <c r="C25" s="233"/>
      <c r="D25" s="233"/>
      <c r="E25" s="243">
        <v>2</v>
      </c>
      <c r="F25" s="233"/>
      <c r="G25" s="233"/>
      <c r="H25" s="233"/>
      <c r="I25" s="233"/>
    </row>
    <row r="26" spans="1:10" ht="21" customHeight="1" x14ac:dyDescent="0.25">
      <c r="A26" s="242" t="s">
        <v>7</v>
      </c>
      <c r="B26" s="238" t="s">
        <v>505</v>
      </c>
      <c r="C26" s="233"/>
      <c r="D26" s="233"/>
      <c r="E26" s="243">
        <v>4</v>
      </c>
      <c r="F26" s="233"/>
      <c r="G26" s="233"/>
      <c r="H26" s="233"/>
      <c r="I26" s="233"/>
    </row>
    <row r="27" spans="1:10" ht="21" customHeight="1" x14ac:dyDescent="0.25">
      <c r="A27" s="247"/>
      <c r="B27" s="232" t="s">
        <v>506</v>
      </c>
      <c r="C27" s="233"/>
      <c r="D27" s="233"/>
      <c r="E27" s="243">
        <v>1</v>
      </c>
      <c r="F27" s="233"/>
      <c r="G27" s="233"/>
      <c r="H27" s="233"/>
      <c r="I27" s="233"/>
    </row>
    <row r="28" spans="1:10" ht="21" customHeight="1" x14ac:dyDescent="0.25">
      <c r="A28" s="247"/>
      <c r="B28" s="238" t="s">
        <v>507</v>
      </c>
      <c r="C28" s="233"/>
      <c r="D28" s="233"/>
      <c r="E28" s="243">
        <v>0</v>
      </c>
      <c r="F28" s="233"/>
      <c r="G28" s="233"/>
      <c r="H28" s="233"/>
      <c r="I28" s="233"/>
    </row>
    <row r="29" spans="1:10" ht="21" customHeight="1" x14ac:dyDescent="0.25">
      <c r="A29" s="247"/>
      <c r="B29" s="232" t="s">
        <v>508</v>
      </c>
      <c r="C29" s="233"/>
      <c r="D29" s="233"/>
      <c r="E29" s="243">
        <v>0</v>
      </c>
      <c r="F29" s="233"/>
      <c r="G29" s="233"/>
      <c r="H29" s="233"/>
      <c r="I29" s="233"/>
    </row>
    <row r="30" spans="1:10" ht="21" customHeight="1" x14ac:dyDescent="0.25">
      <c r="A30" s="247"/>
      <c r="B30" s="238" t="s">
        <v>509</v>
      </c>
      <c r="C30" s="233"/>
      <c r="D30" s="233"/>
      <c r="E30" s="243">
        <v>4</v>
      </c>
      <c r="F30" s="233"/>
      <c r="G30" s="233"/>
      <c r="H30" s="233"/>
      <c r="I30" s="233"/>
    </row>
    <row r="31" spans="1:10" ht="21" customHeight="1" x14ac:dyDescent="0.25">
      <c r="A31" s="246"/>
      <c r="B31" s="232" t="s">
        <v>510</v>
      </c>
      <c r="C31" s="233"/>
      <c r="D31" s="233"/>
      <c r="E31" s="243">
        <v>1</v>
      </c>
      <c r="F31" s="233"/>
      <c r="G31" s="233"/>
      <c r="H31" s="233"/>
      <c r="I31" s="233"/>
    </row>
    <row r="32" spans="1:10" ht="9.75" customHeight="1" x14ac:dyDescent="0.25">
      <c r="A32" s="248"/>
      <c r="B32" s="239"/>
      <c r="C32" s="240"/>
      <c r="D32" s="241"/>
      <c r="E32" s="239"/>
      <c r="F32" s="241"/>
      <c r="G32" s="241"/>
      <c r="H32" s="241"/>
      <c r="I32" s="249"/>
      <c r="J32" s="122"/>
    </row>
    <row r="33" spans="1:9" ht="22.5" customHeight="1" x14ac:dyDescent="0.25">
      <c r="A33" s="237" t="s">
        <v>12</v>
      </c>
      <c r="B33" s="238" t="s">
        <v>511</v>
      </c>
      <c r="C33" s="233"/>
      <c r="D33" s="233"/>
      <c r="E33" s="243">
        <v>4</v>
      </c>
      <c r="F33" s="233"/>
      <c r="G33" s="233"/>
      <c r="H33" s="233"/>
      <c r="I33" s="233"/>
    </row>
    <row r="34" spans="1:9" ht="22.5" customHeight="1" x14ac:dyDescent="0.25">
      <c r="A34" s="237"/>
      <c r="B34" s="232" t="s">
        <v>512</v>
      </c>
      <c r="C34" s="233"/>
      <c r="D34" s="233"/>
      <c r="E34" s="243">
        <v>1</v>
      </c>
      <c r="F34" s="233"/>
      <c r="G34" s="233"/>
      <c r="H34" s="233"/>
      <c r="I34" s="233"/>
    </row>
    <row r="35" spans="1:9" ht="22.5" customHeight="1" x14ac:dyDescent="0.25">
      <c r="A35" s="237"/>
      <c r="B35" s="238" t="s">
        <v>513</v>
      </c>
      <c r="C35" s="233"/>
      <c r="D35" s="233"/>
      <c r="E35" s="243">
        <v>0</v>
      </c>
      <c r="F35" s="233"/>
      <c r="G35" s="233"/>
      <c r="H35" s="233"/>
      <c r="I35" s="233"/>
    </row>
    <row r="36" spans="1:9" ht="22.5" customHeight="1" x14ac:dyDescent="0.25">
      <c r="A36" s="237"/>
      <c r="B36" s="232" t="s">
        <v>514</v>
      </c>
      <c r="C36" s="233"/>
      <c r="D36" s="233"/>
      <c r="E36" s="243">
        <v>0</v>
      </c>
      <c r="F36" s="233"/>
      <c r="G36" s="233"/>
      <c r="H36" s="233"/>
      <c r="I36" s="233"/>
    </row>
    <row r="37" spans="1:9" x14ac:dyDescent="0.25">
      <c r="A37" s="146" t="s">
        <v>515</v>
      </c>
      <c r="B37" s="69"/>
      <c r="C37" s="69"/>
      <c r="D37" s="69"/>
      <c r="E37" s="69"/>
      <c r="F37" s="69"/>
      <c r="G37" s="69"/>
      <c r="H37" s="69"/>
      <c r="I37" s="69"/>
    </row>
    <row r="38" spans="1:9" s="69" customFormat="1" ht="20.25" customHeight="1" x14ac:dyDescent="0.25">
      <c r="B38" s="240"/>
      <c r="C38" s="241"/>
      <c r="D38" s="241"/>
      <c r="H38" s="64"/>
    </row>
    <row r="46" spans="1:9" ht="36" customHeight="1" x14ac:dyDescent="0.25"/>
    <row r="60" spans="1:8" x14ac:dyDescent="0.25">
      <c r="A60" s="91"/>
      <c r="B60" s="91"/>
      <c r="C60" s="91"/>
      <c r="D60" s="91"/>
      <c r="E60" s="91"/>
      <c r="F60" s="91"/>
      <c r="G60" s="91"/>
      <c r="H60" s="92"/>
    </row>
  </sheetData>
  <mergeCells count="14">
    <mergeCell ref="H22:I22"/>
    <mergeCell ref="A23:B23"/>
    <mergeCell ref="A26:A31"/>
    <mergeCell ref="A1:I1"/>
    <mergeCell ref="A2:I2"/>
    <mergeCell ref="A3:B3"/>
    <mergeCell ref="A4:B4"/>
    <mergeCell ref="A5:B5"/>
    <mergeCell ref="A7:A16"/>
    <mergeCell ref="A33:A36"/>
    <mergeCell ref="A60:G60"/>
    <mergeCell ref="A18:B18"/>
    <mergeCell ref="A19:A20"/>
    <mergeCell ref="A22:B22"/>
  </mergeCells>
  <printOptions horizontalCentered="1"/>
  <pageMargins left="0.70866141732283472" right="0.70866141732283472" top="0.78740157480314965" bottom="0.78740157480314965" header="0.31496062992125984" footer="0.31496062992125984"/>
  <pageSetup paperSize="9" scale="80" pageOrder="overThenDown" orientation="portrait" r:id="rId1"/>
  <headerFooter>
    <oddFooter>&amp;R&amp;P von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110"/>
  <sheetViews>
    <sheetView view="pageBreakPreview" zoomScale="85" zoomScaleNormal="100" zoomScaleSheetLayoutView="85" workbookViewId="0">
      <selection sqref="A1:F1"/>
    </sheetView>
  </sheetViews>
  <sheetFormatPr baseColWidth="10" defaultColWidth="11.42578125" defaultRowHeight="15" x14ac:dyDescent="0.25"/>
  <cols>
    <col min="1" max="1" width="11.42578125" style="35"/>
    <col min="2" max="2" width="53.5703125" style="35" customWidth="1"/>
    <col min="3" max="3" width="11.5703125" style="35" customWidth="1"/>
    <col min="4" max="4" width="10.5703125" style="35" customWidth="1"/>
    <col min="5" max="6" width="10" style="74" customWidth="1"/>
    <col min="7" max="7" width="8.140625" style="73" customWidth="1"/>
    <col min="8" max="8" width="75.42578125" style="69" customWidth="1"/>
    <col min="9" max="16384" width="11.42578125" style="35"/>
  </cols>
  <sheetData>
    <row r="1" spans="1:9" ht="30" customHeight="1" x14ac:dyDescent="0.25">
      <c r="A1" s="182" t="s">
        <v>0</v>
      </c>
      <c r="B1" s="182"/>
      <c r="C1" s="182"/>
      <c r="D1" s="182"/>
      <c r="E1" s="182"/>
      <c r="F1" s="183"/>
      <c r="G1" s="184"/>
      <c r="H1" s="185"/>
      <c r="I1" s="185"/>
    </row>
    <row r="2" spans="1:9" ht="21" customHeight="1" thickBot="1" x14ac:dyDescent="0.3">
      <c r="A2" s="186" t="s">
        <v>287</v>
      </c>
      <c r="B2" s="186"/>
      <c r="C2" s="186"/>
      <c r="D2" s="186"/>
      <c r="E2" s="186"/>
      <c r="F2" s="187"/>
      <c r="G2" s="188"/>
      <c r="H2" s="118" t="s">
        <v>1</v>
      </c>
      <c r="I2" s="189"/>
    </row>
    <row r="3" spans="1:9" ht="31.5" customHeight="1" thickBot="1" x14ac:dyDescent="0.3">
      <c r="A3" s="190" t="s">
        <v>516</v>
      </c>
      <c r="B3" s="191"/>
      <c r="C3" s="192">
        <v>2020</v>
      </c>
      <c r="D3" s="193"/>
      <c r="E3" s="192">
        <v>2021</v>
      </c>
      <c r="F3" s="193"/>
      <c r="H3" s="35"/>
    </row>
    <row r="4" spans="1:9" ht="31.5" customHeight="1" thickBot="1" x14ac:dyDescent="0.3">
      <c r="A4" s="194"/>
      <c r="B4" s="195"/>
      <c r="C4" s="196"/>
      <c r="D4" s="197" t="s">
        <v>517</v>
      </c>
      <c r="E4" s="196"/>
      <c r="F4" s="197" t="s">
        <v>517</v>
      </c>
      <c r="G4" s="71"/>
      <c r="H4" s="198" t="s">
        <v>518</v>
      </c>
    </row>
    <row r="5" spans="1:9" s="43" customFormat="1" ht="20.25" customHeight="1" thickBot="1" x14ac:dyDescent="0.3">
      <c r="A5" s="199" t="s">
        <v>6</v>
      </c>
      <c r="B5" s="199"/>
      <c r="C5" s="200"/>
      <c r="D5" s="201"/>
      <c r="E5" s="41"/>
      <c r="F5" s="41"/>
      <c r="G5" s="42"/>
      <c r="H5" s="202" t="s">
        <v>519</v>
      </c>
    </row>
    <row r="6" spans="1:9" s="51" customFormat="1" ht="30.75" customHeight="1" x14ac:dyDescent="0.25">
      <c r="A6" s="44" t="s">
        <v>520</v>
      </c>
      <c r="B6" s="44"/>
      <c r="C6" s="45"/>
      <c r="D6" s="46"/>
      <c r="E6" s="47"/>
      <c r="F6" s="48"/>
      <c r="G6" s="49"/>
      <c r="H6" s="50"/>
    </row>
    <row r="7" spans="1:9" s="43" customFormat="1" ht="25.5" customHeight="1" x14ac:dyDescent="0.25">
      <c r="A7" s="52" t="s">
        <v>7</v>
      </c>
      <c r="B7" s="203" t="s">
        <v>521</v>
      </c>
      <c r="C7" s="204">
        <v>78</v>
      </c>
      <c r="D7" s="205">
        <v>26</v>
      </c>
      <c r="E7" s="206">
        <v>81</v>
      </c>
      <c r="F7" s="207">
        <v>27</v>
      </c>
      <c r="G7" s="53" t="s">
        <v>522</v>
      </c>
      <c r="H7" s="54" t="s">
        <v>523</v>
      </c>
    </row>
    <row r="8" spans="1:9" s="43" customFormat="1" ht="28.5" customHeight="1" x14ac:dyDescent="0.25">
      <c r="A8" s="52"/>
      <c r="B8" s="208" t="s">
        <v>524</v>
      </c>
      <c r="C8" s="209">
        <v>32</v>
      </c>
      <c r="D8" s="210">
        <v>15</v>
      </c>
      <c r="E8" s="206">
        <v>23</v>
      </c>
      <c r="F8" s="207">
        <v>9</v>
      </c>
      <c r="G8" s="42"/>
      <c r="H8" s="54" t="s">
        <v>525</v>
      </c>
    </row>
    <row r="9" spans="1:9" s="43" customFormat="1" ht="25.5" customHeight="1" x14ac:dyDescent="0.25">
      <c r="A9" s="52"/>
      <c r="B9" s="211" t="s">
        <v>526</v>
      </c>
      <c r="C9" s="212">
        <v>87</v>
      </c>
      <c r="D9" s="213">
        <v>48</v>
      </c>
      <c r="E9" s="206">
        <v>100</v>
      </c>
      <c r="F9" s="207">
        <v>57</v>
      </c>
      <c r="G9" s="42"/>
      <c r="H9" s="54"/>
    </row>
    <row r="10" spans="1:9" s="43" customFormat="1" ht="25.5" customHeight="1" x14ac:dyDescent="0.25">
      <c r="A10" s="52"/>
      <c r="B10" s="211" t="s">
        <v>527</v>
      </c>
      <c r="C10" s="212">
        <v>299</v>
      </c>
      <c r="D10" s="213">
        <v>167</v>
      </c>
      <c r="E10" s="206">
        <v>314</v>
      </c>
      <c r="F10" s="207">
        <v>184</v>
      </c>
      <c r="G10" s="42"/>
      <c r="H10" s="64"/>
    </row>
    <row r="11" spans="1:9" s="43" customFormat="1" ht="9.75" customHeight="1" x14ac:dyDescent="0.25">
      <c r="B11" s="55"/>
      <c r="C11" s="56"/>
      <c r="D11" s="57"/>
      <c r="E11" s="41"/>
      <c r="F11" s="41"/>
      <c r="G11" s="42"/>
      <c r="H11" s="64"/>
    </row>
    <row r="12" spans="1:9" s="51" customFormat="1" ht="45" customHeight="1" x14ac:dyDescent="0.25">
      <c r="A12" s="44" t="s">
        <v>528</v>
      </c>
      <c r="B12" s="44"/>
      <c r="C12" s="58"/>
      <c r="D12" s="59"/>
      <c r="E12" s="47"/>
      <c r="F12" s="48"/>
      <c r="G12" s="60" t="s">
        <v>529</v>
      </c>
      <c r="H12" s="61" t="s">
        <v>530</v>
      </c>
    </row>
    <row r="13" spans="1:9" s="43" customFormat="1" ht="25.5" customHeight="1" x14ac:dyDescent="0.25">
      <c r="A13" s="52" t="s">
        <v>7</v>
      </c>
      <c r="B13" s="203" t="s">
        <v>531</v>
      </c>
      <c r="C13" s="204">
        <v>53</v>
      </c>
      <c r="D13" s="205">
        <v>30</v>
      </c>
      <c r="E13" s="206">
        <v>24</v>
      </c>
      <c r="F13" s="207">
        <v>17</v>
      </c>
      <c r="G13" s="42"/>
      <c r="H13" s="62" t="s">
        <v>532</v>
      </c>
    </row>
    <row r="14" spans="1:9" s="43" customFormat="1" ht="25.5" customHeight="1" x14ac:dyDescent="0.25">
      <c r="A14" s="52"/>
      <c r="B14" s="211" t="s">
        <v>533</v>
      </c>
      <c r="C14" s="212">
        <v>94</v>
      </c>
      <c r="D14" s="213">
        <v>65</v>
      </c>
      <c r="E14" s="206">
        <v>94</v>
      </c>
      <c r="F14" s="207">
        <v>69</v>
      </c>
      <c r="G14" s="42"/>
      <c r="H14" s="62"/>
    </row>
    <row r="15" spans="1:9" s="43" customFormat="1" ht="25.5" customHeight="1" x14ac:dyDescent="0.25">
      <c r="A15" s="52"/>
      <c r="B15" s="211" t="s">
        <v>534</v>
      </c>
      <c r="C15" s="212">
        <v>54</v>
      </c>
      <c r="D15" s="213">
        <v>25</v>
      </c>
      <c r="E15" s="206">
        <v>74</v>
      </c>
      <c r="F15" s="207">
        <v>35</v>
      </c>
      <c r="G15" s="42"/>
      <c r="H15" s="62" t="s">
        <v>535</v>
      </c>
    </row>
    <row r="16" spans="1:9" s="43" customFormat="1" ht="9.75" customHeight="1" x14ac:dyDescent="0.25">
      <c r="B16" s="55"/>
      <c r="C16" s="55"/>
      <c r="D16" s="63"/>
      <c r="E16" s="41"/>
      <c r="F16" s="41"/>
      <c r="G16" s="42"/>
      <c r="H16" s="62"/>
    </row>
    <row r="17" spans="1:8" s="51" customFormat="1" ht="45" customHeight="1" x14ac:dyDescent="0.25">
      <c r="A17" s="44" t="s">
        <v>536</v>
      </c>
      <c r="B17" s="44"/>
      <c r="C17" s="45"/>
      <c r="D17" s="46"/>
      <c r="E17" s="47"/>
      <c r="F17" s="48"/>
      <c r="G17" s="60"/>
      <c r="H17" s="64"/>
    </row>
    <row r="18" spans="1:8" s="43" customFormat="1" ht="25.5" customHeight="1" x14ac:dyDescent="0.25">
      <c r="A18" s="52" t="s">
        <v>7</v>
      </c>
      <c r="B18" s="203" t="s">
        <v>537</v>
      </c>
      <c r="C18" s="204">
        <v>30</v>
      </c>
      <c r="D18" s="205">
        <v>16</v>
      </c>
      <c r="E18" s="206">
        <v>34</v>
      </c>
      <c r="F18" s="207">
        <v>14</v>
      </c>
      <c r="G18" s="42"/>
      <c r="H18" s="62"/>
    </row>
    <row r="19" spans="1:8" s="43" customFormat="1" ht="25.5" customHeight="1" x14ac:dyDescent="0.25">
      <c r="A19" s="52"/>
      <c r="B19" s="211" t="s">
        <v>538</v>
      </c>
      <c r="C19" s="212">
        <v>53</v>
      </c>
      <c r="D19" s="213">
        <v>24</v>
      </c>
      <c r="E19" s="206">
        <v>53</v>
      </c>
      <c r="F19" s="207">
        <v>31</v>
      </c>
      <c r="G19" s="42"/>
      <c r="H19" s="62"/>
    </row>
    <row r="20" spans="1:8" s="43" customFormat="1" ht="25.5" customHeight="1" x14ac:dyDescent="0.25">
      <c r="A20" s="52"/>
      <c r="B20" s="211" t="s">
        <v>539</v>
      </c>
      <c r="C20" s="212">
        <v>15</v>
      </c>
      <c r="D20" s="213">
        <v>7</v>
      </c>
      <c r="E20" s="206">
        <v>35</v>
      </c>
      <c r="F20" s="207">
        <v>18</v>
      </c>
      <c r="G20" s="42"/>
      <c r="H20" s="64"/>
    </row>
    <row r="21" spans="1:8" s="43" customFormat="1" ht="9.75" customHeight="1" x14ac:dyDescent="0.25">
      <c r="B21" s="55"/>
      <c r="C21" s="55"/>
      <c r="D21" s="63"/>
      <c r="E21" s="41"/>
      <c r="F21" s="41"/>
      <c r="G21" s="42"/>
      <c r="H21" s="64"/>
    </row>
    <row r="22" spans="1:8" s="51" customFormat="1" ht="44.25" customHeight="1" x14ac:dyDescent="0.25">
      <c r="A22" s="44" t="s">
        <v>540</v>
      </c>
      <c r="B22" s="44"/>
      <c r="C22" s="45"/>
      <c r="D22" s="46"/>
      <c r="E22" s="47"/>
      <c r="F22" s="48"/>
      <c r="G22" s="60" t="s">
        <v>541</v>
      </c>
      <c r="H22" s="64" t="s">
        <v>542</v>
      </c>
    </row>
    <row r="23" spans="1:8" s="43" customFormat="1" ht="25.5" customHeight="1" x14ac:dyDescent="0.25">
      <c r="A23" s="52" t="s">
        <v>7</v>
      </c>
      <c r="B23" s="214" t="s">
        <v>543</v>
      </c>
      <c r="C23" s="204">
        <v>299</v>
      </c>
      <c r="D23" s="205">
        <v>167</v>
      </c>
      <c r="E23" s="206">
        <v>314</v>
      </c>
      <c r="F23" s="207">
        <v>184</v>
      </c>
      <c r="G23" s="42"/>
      <c r="H23" s="62" t="s">
        <v>535</v>
      </c>
    </row>
    <row r="24" spans="1:8" s="43" customFormat="1" ht="25.5" customHeight="1" x14ac:dyDescent="0.25">
      <c r="A24" s="52"/>
      <c r="B24" s="215" t="s">
        <v>544</v>
      </c>
      <c r="C24" s="209">
        <v>0</v>
      </c>
      <c r="D24" s="210">
        <v>0</v>
      </c>
      <c r="E24" s="206">
        <v>0</v>
      </c>
      <c r="F24" s="207">
        <v>0</v>
      </c>
      <c r="G24" s="42"/>
      <c r="H24" s="62"/>
    </row>
    <row r="25" spans="1:8" s="43" customFormat="1" ht="25.5" customHeight="1" x14ac:dyDescent="0.25">
      <c r="A25" s="52"/>
      <c r="B25" s="215" t="s">
        <v>545</v>
      </c>
      <c r="C25" s="209">
        <v>0</v>
      </c>
      <c r="D25" s="210">
        <v>0</v>
      </c>
      <c r="E25" s="206">
        <v>0</v>
      </c>
      <c r="F25" s="207">
        <v>0</v>
      </c>
      <c r="G25" s="42"/>
      <c r="H25" s="62" t="s">
        <v>546</v>
      </c>
    </row>
    <row r="26" spans="1:8" s="43" customFormat="1" ht="25.5" customHeight="1" x14ac:dyDescent="0.25">
      <c r="A26" s="52"/>
      <c r="B26" s="215" t="s">
        <v>547</v>
      </c>
      <c r="C26" s="209">
        <v>0</v>
      </c>
      <c r="D26" s="210">
        <v>0</v>
      </c>
      <c r="E26" s="206">
        <v>0</v>
      </c>
      <c r="F26" s="207">
        <v>0</v>
      </c>
      <c r="G26" s="42"/>
      <c r="H26" s="62"/>
    </row>
    <row r="27" spans="1:8" s="43" customFormat="1" ht="9.75" customHeight="1" x14ac:dyDescent="0.25">
      <c r="B27" s="55"/>
      <c r="C27" s="55"/>
      <c r="D27" s="63"/>
      <c r="E27" s="41"/>
      <c r="F27" s="41"/>
      <c r="G27" s="42"/>
      <c r="H27" s="64"/>
    </row>
    <row r="28" spans="1:8" s="51" customFormat="1" ht="30.75" customHeight="1" x14ac:dyDescent="0.25">
      <c r="A28" s="65" t="s">
        <v>548</v>
      </c>
      <c r="B28" s="66"/>
      <c r="C28" s="45"/>
      <c r="D28" s="67"/>
      <c r="E28" s="47"/>
      <c r="F28" s="48"/>
      <c r="G28" s="49"/>
      <c r="H28" s="64"/>
    </row>
    <row r="29" spans="1:8" s="43" customFormat="1" ht="25.5" customHeight="1" x14ac:dyDescent="0.25">
      <c r="A29" s="52" t="s">
        <v>7</v>
      </c>
      <c r="B29" s="208" t="s">
        <v>549</v>
      </c>
      <c r="C29" s="209">
        <v>0</v>
      </c>
      <c r="D29" s="210">
        <v>0</v>
      </c>
      <c r="E29" s="206">
        <v>0</v>
      </c>
      <c r="F29" s="207">
        <v>0</v>
      </c>
      <c r="G29" s="42"/>
      <c r="H29" s="68"/>
    </row>
    <row r="30" spans="1:8" s="43" customFormat="1" ht="25.5" customHeight="1" x14ac:dyDescent="0.25">
      <c r="A30" s="52"/>
      <c r="B30" s="211" t="s">
        <v>550</v>
      </c>
      <c r="C30" s="212">
        <v>1</v>
      </c>
      <c r="D30" s="213">
        <v>1</v>
      </c>
      <c r="E30" s="206">
        <v>12</v>
      </c>
      <c r="F30" s="207">
        <v>10</v>
      </c>
      <c r="G30" s="42"/>
      <c r="H30" s="64"/>
    </row>
    <row r="31" spans="1:8" s="43" customFormat="1" ht="25.5" customHeight="1" x14ac:dyDescent="0.25">
      <c r="A31" s="52"/>
      <c r="B31" s="211" t="s">
        <v>551</v>
      </c>
      <c r="C31" s="212">
        <v>16</v>
      </c>
      <c r="D31" s="213">
        <v>8</v>
      </c>
      <c r="E31" s="206">
        <v>41</v>
      </c>
      <c r="F31" s="207">
        <v>19</v>
      </c>
      <c r="G31" s="42"/>
      <c r="H31" s="64"/>
    </row>
    <row r="32" spans="1:8" s="69" customFormat="1" ht="15.75" customHeight="1" x14ac:dyDescent="0.25">
      <c r="E32" s="70"/>
      <c r="F32" s="70"/>
      <c r="G32" s="71"/>
      <c r="H32" s="64"/>
    </row>
    <row r="33" spans="5:8" s="69" customFormat="1" ht="15.75" customHeight="1" x14ac:dyDescent="0.25">
      <c r="E33" s="70"/>
      <c r="F33" s="70"/>
      <c r="G33" s="71"/>
      <c r="H33" s="64"/>
    </row>
    <row r="34" spans="5:8" ht="15.75" customHeight="1" x14ac:dyDescent="0.25">
      <c r="E34" s="72"/>
      <c r="F34" s="72"/>
      <c r="H34" s="64"/>
    </row>
    <row r="35" spans="5:8" ht="15.75" customHeight="1" x14ac:dyDescent="0.25">
      <c r="E35" s="72"/>
      <c r="F35" s="72"/>
      <c r="H35" s="64"/>
    </row>
    <row r="36" spans="5:8" ht="15" customHeight="1" x14ac:dyDescent="0.25">
      <c r="E36" s="72"/>
      <c r="F36" s="72"/>
      <c r="H36" s="64"/>
    </row>
    <row r="37" spans="5:8" ht="15" customHeight="1" x14ac:dyDescent="0.25">
      <c r="E37" s="72"/>
      <c r="F37" s="72"/>
      <c r="H37" s="64"/>
    </row>
    <row r="38" spans="5:8" ht="15" customHeight="1" x14ac:dyDescent="0.25">
      <c r="E38" s="72"/>
      <c r="F38" s="72"/>
      <c r="H38" s="64"/>
    </row>
    <row r="39" spans="5:8" ht="15" customHeight="1" x14ac:dyDescent="0.25">
      <c r="E39" s="72"/>
      <c r="F39" s="72"/>
      <c r="H39" s="64"/>
    </row>
    <row r="40" spans="5:8" ht="15" customHeight="1" x14ac:dyDescent="0.25">
      <c r="E40" s="72"/>
      <c r="F40" s="72"/>
      <c r="H40" s="64"/>
    </row>
    <row r="41" spans="5:8" ht="15.75" customHeight="1" x14ac:dyDescent="0.25">
      <c r="E41" s="72"/>
      <c r="F41" s="72"/>
      <c r="H41" s="64"/>
    </row>
    <row r="42" spans="5:8" ht="15.75" customHeight="1" x14ac:dyDescent="0.25">
      <c r="E42" s="72"/>
      <c r="F42" s="72"/>
      <c r="H42" s="64"/>
    </row>
    <row r="43" spans="5:8" ht="15.75" customHeight="1" x14ac:dyDescent="0.25">
      <c r="E43" s="72"/>
      <c r="F43" s="72"/>
      <c r="H43" s="64"/>
    </row>
    <row r="44" spans="5:8" ht="15.75" customHeight="1" x14ac:dyDescent="0.25">
      <c r="E44" s="72"/>
      <c r="F44" s="72"/>
      <c r="H44" s="64"/>
    </row>
    <row r="45" spans="5:8" ht="15.75" customHeight="1" x14ac:dyDescent="0.25">
      <c r="E45" s="72"/>
      <c r="F45" s="72"/>
      <c r="H45" s="64"/>
    </row>
    <row r="46" spans="5:8" ht="15.75" customHeight="1" x14ac:dyDescent="0.25">
      <c r="E46" s="72"/>
      <c r="F46" s="72"/>
      <c r="H46" s="64"/>
    </row>
    <row r="47" spans="5:8" ht="15.75" customHeight="1" x14ac:dyDescent="0.25">
      <c r="E47" s="72"/>
      <c r="F47" s="72"/>
      <c r="H47" s="64"/>
    </row>
    <row r="48" spans="5:8" ht="15" customHeight="1" x14ac:dyDescent="0.25">
      <c r="E48" s="72"/>
      <c r="F48" s="72"/>
      <c r="H48" s="64"/>
    </row>
    <row r="49" spans="5:8" ht="15" customHeight="1" x14ac:dyDescent="0.25">
      <c r="E49" s="72"/>
      <c r="F49" s="72"/>
      <c r="H49" s="64"/>
    </row>
    <row r="50" spans="5:8" ht="15" customHeight="1" x14ac:dyDescent="0.25">
      <c r="E50" s="72"/>
      <c r="F50" s="72"/>
      <c r="H50" s="64"/>
    </row>
    <row r="51" spans="5:8" ht="15" customHeight="1" x14ac:dyDescent="0.25">
      <c r="H51" s="64"/>
    </row>
    <row r="52" spans="5:8" ht="15" customHeight="1" x14ac:dyDescent="0.25">
      <c r="H52" s="64"/>
    </row>
    <row r="53" spans="5:8" ht="15.75" customHeight="1" x14ac:dyDescent="0.25">
      <c r="H53" s="64"/>
    </row>
    <row r="54" spans="5:8" ht="15.75" customHeight="1" x14ac:dyDescent="0.25">
      <c r="H54" s="64"/>
    </row>
    <row r="55" spans="5:8" ht="15" customHeight="1" x14ac:dyDescent="0.25">
      <c r="H55" s="64"/>
    </row>
    <row r="56" spans="5:8" ht="15" customHeight="1" x14ac:dyDescent="0.25">
      <c r="H56" s="64"/>
    </row>
    <row r="57" spans="5:8" ht="15" customHeight="1" x14ac:dyDescent="0.25">
      <c r="H57" s="64"/>
    </row>
    <row r="58" spans="5:8" ht="15" customHeight="1" x14ac:dyDescent="0.25">
      <c r="H58" s="64"/>
    </row>
    <row r="59" spans="5:8" ht="15" customHeight="1" x14ac:dyDescent="0.25">
      <c r="H59" s="64"/>
    </row>
    <row r="60" spans="5:8" ht="15.75" customHeight="1" x14ac:dyDescent="0.25">
      <c r="H60" s="64"/>
    </row>
    <row r="61" spans="5:8" ht="15" customHeight="1" x14ac:dyDescent="0.25">
      <c r="H61" s="64"/>
    </row>
    <row r="62" spans="5:8" ht="15" customHeight="1" x14ac:dyDescent="0.25">
      <c r="H62" s="64"/>
    </row>
    <row r="63" spans="5:8" ht="15" customHeight="1" x14ac:dyDescent="0.25">
      <c r="H63" s="64"/>
    </row>
    <row r="64" spans="5:8" ht="15.75" customHeight="1" x14ac:dyDescent="0.25">
      <c r="H64" s="64"/>
    </row>
    <row r="65" spans="8:8" ht="15.75" customHeight="1" x14ac:dyDescent="0.25">
      <c r="H65" s="64"/>
    </row>
    <row r="66" spans="8:8" ht="15.75" customHeight="1" x14ac:dyDescent="0.25">
      <c r="H66" s="64"/>
    </row>
    <row r="67" spans="8:8" ht="15.75" customHeight="1" x14ac:dyDescent="0.25">
      <c r="H67" s="64"/>
    </row>
    <row r="68" spans="8:8" ht="15.75" customHeight="1" x14ac:dyDescent="0.25">
      <c r="H68" s="64"/>
    </row>
    <row r="69" spans="8:8" ht="15.75" customHeight="1" x14ac:dyDescent="0.25">
      <c r="H69" s="64"/>
    </row>
    <row r="70" spans="8:8" ht="15.75" customHeight="1" x14ac:dyDescent="0.25">
      <c r="H70" s="64"/>
    </row>
    <row r="71" spans="8:8" ht="15.75" customHeight="1" x14ac:dyDescent="0.25">
      <c r="H71" s="64"/>
    </row>
    <row r="72" spans="8:8" ht="15.75" customHeight="1" x14ac:dyDescent="0.25">
      <c r="H72" s="64"/>
    </row>
    <row r="73" spans="8:8" ht="15.75" customHeight="1" x14ac:dyDescent="0.25">
      <c r="H73" s="64"/>
    </row>
    <row r="74" spans="8:8" ht="15.75" customHeight="1" x14ac:dyDescent="0.25">
      <c r="H74" s="64"/>
    </row>
    <row r="75" spans="8:8" ht="15.75" customHeight="1" x14ac:dyDescent="0.25">
      <c r="H75" s="64"/>
    </row>
    <row r="76" spans="8:8" ht="15.75" customHeight="1" x14ac:dyDescent="0.25">
      <c r="H76" s="64"/>
    </row>
    <row r="77" spans="8:8" ht="15.75" customHeight="1" x14ac:dyDescent="0.25">
      <c r="H77" s="64"/>
    </row>
    <row r="78" spans="8:8" ht="15.75" customHeight="1" x14ac:dyDescent="0.25">
      <c r="H78" s="64"/>
    </row>
    <row r="79" spans="8:8" ht="15.75" customHeight="1" x14ac:dyDescent="0.25">
      <c r="H79" s="64"/>
    </row>
    <row r="80" spans="8:8" ht="15.75" customHeight="1" x14ac:dyDescent="0.25">
      <c r="H80" s="64"/>
    </row>
    <row r="81" spans="8:8" ht="15.75" customHeight="1" x14ac:dyDescent="0.25">
      <c r="H81" s="64"/>
    </row>
    <row r="82" spans="8:8" ht="15.75" customHeight="1" x14ac:dyDescent="0.25">
      <c r="H82" s="64"/>
    </row>
    <row r="83" spans="8:8" ht="15.75" customHeight="1" x14ac:dyDescent="0.25">
      <c r="H83" s="64"/>
    </row>
    <row r="84" spans="8:8" ht="15.75" customHeight="1" x14ac:dyDescent="0.25">
      <c r="H84" s="64"/>
    </row>
    <row r="85" spans="8:8" ht="15.75" customHeight="1" x14ac:dyDescent="0.25">
      <c r="H85" s="64"/>
    </row>
    <row r="86" spans="8:8" ht="15.75" customHeight="1" x14ac:dyDescent="0.25">
      <c r="H86" s="64"/>
    </row>
    <row r="87" spans="8:8" ht="15.75" customHeight="1" x14ac:dyDescent="0.25">
      <c r="H87" s="64"/>
    </row>
    <row r="88" spans="8:8" ht="15.75" customHeight="1" x14ac:dyDescent="0.25">
      <c r="H88" s="64"/>
    </row>
    <row r="89" spans="8:8" ht="15.75" customHeight="1" x14ac:dyDescent="0.25">
      <c r="H89" s="64"/>
    </row>
    <row r="90" spans="8:8" ht="15.75" customHeight="1" x14ac:dyDescent="0.25">
      <c r="H90" s="64"/>
    </row>
    <row r="91" spans="8:8" ht="15.75" customHeight="1" x14ac:dyDescent="0.25">
      <c r="H91" s="64"/>
    </row>
    <row r="92" spans="8:8" ht="15.75" customHeight="1" x14ac:dyDescent="0.25">
      <c r="H92" s="64"/>
    </row>
    <row r="93" spans="8:8" ht="15.75" customHeight="1" x14ac:dyDescent="0.25">
      <c r="H93" s="64"/>
    </row>
    <row r="94" spans="8:8" ht="15.75" customHeight="1" x14ac:dyDescent="0.25">
      <c r="H94" s="64"/>
    </row>
    <row r="95" spans="8:8" ht="15.75" customHeight="1" x14ac:dyDescent="0.25">
      <c r="H95" s="64"/>
    </row>
    <row r="96" spans="8:8" ht="15.75" customHeight="1" x14ac:dyDescent="0.25">
      <c r="H96" s="64"/>
    </row>
    <row r="97" spans="8:8" ht="15.75" customHeight="1" x14ac:dyDescent="0.25">
      <c r="H97" s="64"/>
    </row>
    <row r="98" spans="8:8" ht="15.75" customHeight="1" x14ac:dyDescent="0.25">
      <c r="H98" s="64"/>
    </row>
    <row r="99" spans="8:8" ht="15.75" customHeight="1" x14ac:dyDescent="0.25">
      <c r="H99" s="64"/>
    </row>
    <row r="100" spans="8:8" ht="15.75" customHeight="1" x14ac:dyDescent="0.25">
      <c r="H100" s="64"/>
    </row>
    <row r="101" spans="8:8" ht="15.75" customHeight="1" x14ac:dyDescent="0.25">
      <c r="H101" s="64"/>
    </row>
    <row r="102" spans="8:8" ht="15.75" customHeight="1" x14ac:dyDescent="0.25">
      <c r="H102" s="64"/>
    </row>
    <row r="103" spans="8:8" ht="15.75" customHeight="1" x14ac:dyDescent="0.25">
      <c r="H103" s="64"/>
    </row>
    <row r="104" spans="8:8" ht="15.75" customHeight="1" x14ac:dyDescent="0.25">
      <c r="H104" s="64"/>
    </row>
    <row r="105" spans="8:8" ht="15.75" customHeight="1" x14ac:dyDescent="0.25">
      <c r="H105" s="64"/>
    </row>
    <row r="106" spans="8:8" ht="15.75" customHeight="1" x14ac:dyDescent="0.25">
      <c r="H106" s="64"/>
    </row>
    <row r="107" spans="8:8" ht="15.75" customHeight="1" x14ac:dyDescent="0.25">
      <c r="H107" s="64"/>
    </row>
    <row r="108" spans="8:8" ht="15.75" customHeight="1" x14ac:dyDescent="0.25">
      <c r="H108" s="64"/>
    </row>
    <row r="109" spans="8:8" ht="15.75" customHeight="1" x14ac:dyDescent="0.25">
      <c r="H109" s="64"/>
    </row>
    <row r="110" spans="8:8" x14ac:dyDescent="0.25">
      <c r="H110" s="64"/>
    </row>
  </sheetData>
  <mergeCells count="21">
    <mergeCell ref="A6:B6"/>
    <mergeCell ref="A7:A10"/>
    <mergeCell ref="A12:B12"/>
    <mergeCell ref="A13:A15"/>
    <mergeCell ref="A1:F1"/>
    <mergeCell ref="A2:F2"/>
    <mergeCell ref="A3:B4"/>
    <mergeCell ref="E3:F3"/>
    <mergeCell ref="A5:B5"/>
    <mergeCell ref="C3:D3"/>
    <mergeCell ref="H13:H14"/>
    <mergeCell ref="H15:H16"/>
    <mergeCell ref="A28:B28"/>
    <mergeCell ref="A29:A31"/>
    <mergeCell ref="A18:A20"/>
    <mergeCell ref="H18:H19"/>
    <mergeCell ref="A22:B22"/>
    <mergeCell ref="A23:A26"/>
    <mergeCell ref="H23:H24"/>
    <mergeCell ref="H25:H26"/>
    <mergeCell ref="A17:B17"/>
  </mergeCells>
  <printOptions horizontalCentered="1"/>
  <pageMargins left="0.70866141732283472" right="0.70866141732283472" top="0.78740157480314965" bottom="0.78740157480314965" header="0.31496062992125984" footer="0.31496062992125984"/>
  <pageSetup paperSize="9" scale="80" fitToWidth="2" pageOrder="overThenDown" orientation="portrait" r:id="rId1"/>
  <headerFooter>
    <oddFooter>&amp;R&amp;P von &amp;N</oddFooter>
  </headerFooter>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98"/>
  <sheetViews>
    <sheetView showGridLines="0" view="pageBreakPreview" zoomScale="85" zoomScaleNormal="100" zoomScaleSheetLayoutView="85" zoomScalePageLayoutView="55" workbookViewId="0">
      <selection activeCell="B15" sqref="B15"/>
    </sheetView>
  </sheetViews>
  <sheetFormatPr baseColWidth="10" defaultColWidth="11.42578125" defaultRowHeight="15" outlineLevelCol="1" x14ac:dyDescent="0.25"/>
  <cols>
    <col min="1" max="1" width="9.28515625" style="35" customWidth="1"/>
    <col min="2" max="2" width="56.5703125" style="35" customWidth="1"/>
    <col min="3" max="3" width="15.85546875" style="35" customWidth="1"/>
    <col min="4" max="4" width="16" style="35" customWidth="1"/>
    <col min="5" max="5" width="15.5703125" style="74" customWidth="1"/>
    <col min="6" max="6" width="3.85546875" style="35" customWidth="1"/>
    <col min="7" max="7" width="6.28515625" style="93" customWidth="1" outlineLevel="1"/>
    <col min="8" max="8" width="85.5703125" style="64" customWidth="1" outlineLevel="1"/>
    <col min="9" max="16384" width="11.42578125" style="35"/>
  </cols>
  <sheetData>
    <row r="1" spans="1:15" ht="30" customHeight="1" x14ac:dyDescent="0.25">
      <c r="A1" s="250" t="s">
        <v>0</v>
      </c>
      <c r="B1" s="251"/>
      <c r="C1" s="251"/>
      <c r="D1" s="251"/>
      <c r="E1" s="252"/>
      <c r="H1" s="149"/>
      <c r="I1" s="94"/>
      <c r="J1" s="147"/>
      <c r="K1" s="147"/>
      <c r="L1" s="147"/>
      <c r="M1" s="147"/>
      <c r="N1" s="147"/>
      <c r="O1" s="147"/>
    </row>
    <row r="2" spans="1:15" ht="21" customHeight="1" thickBot="1" x14ac:dyDescent="0.3">
      <c r="A2" s="348" t="s">
        <v>287</v>
      </c>
      <c r="B2" s="186"/>
      <c r="C2" s="186"/>
      <c r="D2" s="186"/>
      <c r="E2" s="187"/>
      <c r="F2" s="69"/>
      <c r="H2" s="159" t="s">
        <v>1</v>
      </c>
      <c r="I2" s="69"/>
    </row>
    <row r="3" spans="1:15" ht="31.5" customHeight="1" x14ac:dyDescent="0.25">
      <c r="A3" s="253" t="s">
        <v>301</v>
      </c>
      <c r="B3" s="290"/>
      <c r="C3" s="160" t="s">
        <v>804</v>
      </c>
      <c r="D3" s="97" t="s">
        <v>147</v>
      </c>
      <c r="E3" s="98" t="s">
        <v>147</v>
      </c>
      <c r="H3" s="161" t="s">
        <v>3</v>
      </c>
    </row>
    <row r="4" spans="1:15" ht="31.5" customHeight="1" thickBot="1" x14ac:dyDescent="0.3">
      <c r="A4" s="291"/>
      <c r="B4" s="292"/>
      <c r="C4" s="349" t="s">
        <v>4</v>
      </c>
      <c r="D4" s="258" t="s">
        <v>302</v>
      </c>
      <c r="E4" s="350" t="s">
        <v>4</v>
      </c>
      <c r="H4" s="162" t="s">
        <v>5</v>
      </c>
    </row>
    <row r="5" spans="1:15" ht="21.75" customHeight="1" x14ac:dyDescent="0.25">
      <c r="A5" s="260" t="s">
        <v>6</v>
      </c>
      <c r="B5" s="239"/>
      <c r="C5" s="239"/>
      <c r="D5" s="240"/>
      <c r="E5" s="239"/>
      <c r="F5" s="102"/>
      <c r="I5" s="102"/>
    </row>
    <row r="6" spans="1:15" ht="28.5" customHeight="1" x14ac:dyDescent="0.25">
      <c r="A6" s="65" t="s">
        <v>303</v>
      </c>
      <c r="B6" s="66"/>
      <c r="C6" s="123">
        <v>65</v>
      </c>
      <c r="D6" s="163"/>
      <c r="E6" s="48">
        <f>SUM(E7:E11)</f>
        <v>66</v>
      </c>
      <c r="G6" s="100" t="s">
        <v>304</v>
      </c>
      <c r="H6" s="61" t="s">
        <v>305</v>
      </c>
    </row>
    <row r="7" spans="1:15" ht="22.5" customHeight="1" x14ac:dyDescent="0.25">
      <c r="A7" s="293" t="s">
        <v>7</v>
      </c>
      <c r="B7" s="261" t="s">
        <v>306</v>
      </c>
      <c r="C7" s="243">
        <v>43</v>
      </c>
      <c r="D7" s="179"/>
      <c r="E7" s="207">
        <v>43</v>
      </c>
    </row>
    <row r="8" spans="1:15" ht="22.5" customHeight="1" x14ac:dyDescent="0.25">
      <c r="A8" s="297"/>
      <c r="B8" s="261" t="s">
        <v>307</v>
      </c>
      <c r="C8" s="243">
        <v>20</v>
      </c>
      <c r="D8" s="179"/>
      <c r="E8" s="207">
        <v>21</v>
      </c>
    </row>
    <row r="9" spans="1:15" ht="22.5" customHeight="1" x14ac:dyDescent="0.25">
      <c r="A9" s="297"/>
      <c r="B9" s="261" t="s">
        <v>308</v>
      </c>
      <c r="C9" s="243">
        <v>0</v>
      </c>
      <c r="D9" s="179"/>
      <c r="E9" s="207">
        <v>0</v>
      </c>
      <c r="G9" s="100" t="s">
        <v>309</v>
      </c>
      <c r="H9" s="62" t="s">
        <v>310</v>
      </c>
    </row>
    <row r="10" spans="1:15" ht="22.5" customHeight="1" x14ac:dyDescent="0.25">
      <c r="A10" s="297"/>
      <c r="B10" s="261" t="s">
        <v>311</v>
      </c>
      <c r="C10" s="243">
        <v>1</v>
      </c>
      <c r="D10" s="179"/>
      <c r="E10" s="207">
        <v>1</v>
      </c>
      <c r="G10" s="100"/>
      <c r="H10" s="62"/>
    </row>
    <row r="11" spans="1:15" ht="22.5" customHeight="1" x14ac:dyDescent="0.25">
      <c r="A11" s="298"/>
      <c r="B11" s="261" t="s">
        <v>312</v>
      </c>
      <c r="C11" s="243">
        <v>1</v>
      </c>
      <c r="D11" s="179"/>
      <c r="E11" s="207">
        <v>1</v>
      </c>
      <c r="G11" s="351" t="s">
        <v>313</v>
      </c>
      <c r="H11" s="164" t="s">
        <v>314</v>
      </c>
    </row>
    <row r="12" spans="1:15" ht="9.75" customHeight="1" x14ac:dyDescent="0.25">
      <c r="A12" s="239"/>
      <c r="B12" s="240"/>
      <c r="C12" s="240"/>
      <c r="D12" s="241"/>
      <c r="E12" s="239"/>
      <c r="G12" s="351"/>
      <c r="H12" s="164"/>
    </row>
    <row r="13" spans="1:15" ht="28.5" customHeight="1" x14ac:dyDescent="0.25">
      <c r="A13" s="65" t="s">
        <v>315</v>
      </c>
      <c r="B13" s="66"/>
      <c r="C13" s="47">
        <v>6240</v>
      </c>
      <c r="D13" s="163"/>
      <c r="E13" s="48">
        <v>6051</v>
      </c>
      <c r="G13" s="100" t="s">
        <v>316</v>
      </c>
      <c r="H13" s="61" t="s">
        <v>317</v>
      </c>
    </row>
    <row r="14" spans="1:15" ht="22.5" customHeight="1" x14ac:dyDescent="0.25">
      <c r="A14" s="293" t="s">
        <v>318</v>
      </c>
      <c r="B14" s="261" t="s">
        <v>319</v>
      </c>
      <c r="C14" s="234">
        <v>4516</v>
      </c>
      <c r="D14" s="179"/>
      <c r="E14" s="234">
        <v>4400</v>
      </c>
    </row>
    <row r="15" spans="1:15" ht="29.1" customHeight="1" x14ac:dyDescent="0.25">
      <c r="A15" s="298"/>
      <c r="B15" s="261" t="s">
        <v>320</v>
      </c>
      <c r="C15" s="234">
        <v>446</v>
      </c>
      <c r="D15" s="179"/>
      <c r="E15" s="234">
        <v>448</v>
      </c>
      <c r="G15" s="100" t="s">
        <v>321</v>
      </c>
      <c r="H15" s="165" t="s">
        <v>924</v>
      </c>
    </row>
    <row r="16" spans="1:15" ht="9.75" customHeight="1" x14ac:dyDescent="0.25">
      <c r="A16" s="239"/>
      <c r="B16" s="240"/>
      <c r="C16" s="352"/>
      <c r="D16" s="241"/>
      <c r="E16" s="239"/>
      <c r="G16" s="100"/>
      <c r="H16" s="61"/>
    </row>
    <row r="17" spans="1:8" ht="30" customHeight="1" x14ac:dyDescent="0.25">
      <c r="A17" s="65" t="s">
        <v>322</v>
      </c>
      <c r="B17" s="66"/>
      <c r="C17" s="47">
        <v>5735</v>
      </c>
      <c r="D17" s="163"/>
      <c r="E17" s="48">
        <v>5531</v>
      </c>
      <c r="G17" s="100" t="s">
        <v>323</v>
      </c>
      <c r="H17" s="62" t="s">
        <v>324</v>
      </c>
    </row>
    <row r="18" spans="1:8" ht="22.5" customHeight="1" x14ac:dyDescent="0.25">
      <c r="A18" s="293" t="s">
        <v>7</v>
      </c>
      <c r="B18" s="261" t="s">
        <v>325</v>
      </c>
      <c r="C18" s="234">
        <v>4020</v>
      </c>
      <c r="D18" s="179"/>
      <c r="E18" s="234">
        <v>3745</v>
      </c>
      <c r="G18" s="100"/>
      <c r="H18" s="62"/>
    </row>
    <row r="19" spans="1:8" ht="22.5" customHeight="1" x14ac:dyDescent="0.25">
      <c r="A19" s="297"/>
      <c r="B19" s="261" t="s">
        <v>326</v>
      </c>
      <c r="C19" s="234">
        <v>1669</v>
      </c>
      <c r="D19" s="179"/>
      <c r="E19" s="234">
        <v>1742</v>
      </c>
      <c r="G19" s="100"/>
      <c r="H19" s="62"/>
    </row>
    <row r="20" spans="1:8" ht="22.5" customHeight="1" x14ac:dyDescent="0.25">
      <c r="A20" s="298"/>
      <c r="B20" s="261" t="s">
        <v>327</v>
      </c>
      <c r="C20" s="234">
        <v>46</v>
      </c>
      <c r="D20" s="179"/>
      <c r="E20" s="234">
        <v>44</v>
      </c>
      <c r="G20" s="100"/>
      <c r="H20" s="62"/>
    </row>
    <row r="21" spans="1:8" ht="9.75" customHeight="1" x14ac:dyDescent="0.25">
      <c r="A21" s="239"/>
      <c r="B21" s="240"/>
      <c r="C21" s="352"/>
      <c r="D21" s="241"/>
      <c r="E21" s="239"/>
      <c r="G21" s="100"/>
      <c r="H21" s="61"/>
    </row>
    <row r="22" spans="1:8" ht="31.5" customHeight="1" x14ac:dyDescent="0.25">
      <c r="A22" s="65" t="s">
        <v>328</v>
      </c>
      <c r="B22" s="66"/>
      <c r="C22" s="47">
        <v>4824</v>
      </c>
      <c r="D22" s="163"/>
      <c r="E22" s="48">
        <v>4480</v>
      </c>
      <c r="G22" s="100" t="s">
        <v>329</v>
      </c>
      <c r="H22" s="166" t="s">
        <v>330</v>
      </c>
    </row>
    <row r="23" spans="1:8" ht="22.5" customHeight="1" x14ac:dyDescent="0.25">
      <c r="A23" s="293" t="s">
        <v>12</v>
      </c>
      <c r="B23" s="294" t="s">
        <v>331</v>
      </c>
      <c r="C23" s="234">
        <v>3525</v>
      </c>
      <c r="D23" s="179"/>
      <c r="E23" s="234">
        <v>3156</v>
      </c>
      <c r="G23" s="100"/>
      <c r="H23" s="166"/>
    </row>
    <row r="24" spans="1:8" ht="22.5" customHeight="1" x14ac:dyDescent="0.25">
      <c r="A24" s="297"/>
      <c r="B24" s="294" t="s">
        <v>332</v>
      </c>
      <c r="C24" s="234">
        <v>1267</v>
      </c>
      <c r="D24" s="179"/>
      <c r="E24" s="234">
        <v>1290</v>
      </c>
      <c r="G24" s="100"/>
      <c r="H24" s="166"/>
    </row>
    <row r="25" spans="1:8" ht="26.25" customHeight="1" x14ac:dyDescent="0.25">
      <c r="A25" s="298"/>
      <c r="B25" s="294" t="s">
        <v>333</v>
      </c>
      <c r="C25" s="234">
        <v>32</v>
      </c>
      <c r="D25" s="179"/>
      <c r="E25" s="234">
        <v>34</v>
      </c>
      <c r="G25" s="100"/>
      <c r="H25" s="166"/>
    </row>
    <row r="26" spans="1:8" ht="9.75" customHeight="1" x14ac:dyDescent="0.25">
      <c r="A26" s="239"/>
      <c r="B26" s="240"/>
      <c r="C26" s="352"/>
      <c r="D26" s="241"/>
      <c r="E26" s="239"/>
      <c r="G26" s="100"/>
      <c r="H26" s="61"/>
    </row>
    <row r="27" spans="1:8" ht="28.5" customHeight="1" x14ac:dyDescent="0.25">
      <c r="A27" s="65" t="s">
        <v>334</v>
      </c>
      <c r="B27" s="66"/>
      <c r="C27" s="47">
        <v>2177</v>
      </c>
      <c r="D27" s="48"/>
      <c r="E27" s="48">
        <v>1972</v>
      </c>
      <c r="H27" s="164"/>
    </row>
    <row r="28" spans="1:8" ht="22.5" customHeight="1" x14ac:dyDescent="0.25">
      <c r="A28" s="243" t="s">
        <v>335</v>
      </c>
      <c r="B28" s="261" t="s">
        <v>336</v>
      </c>
      <c r="C28" s="234">
        <v>1627</v>
      </c>
      <c r="D28" s="179"/>
      <c r="E28" s="234">
        <v>1431</v>
      </c>
      <c r="H28" s="164"/>
    </row>
    <row r="29" spans="1:8" ht="9.75" customHeight="1" x14ac:dyDescent="0.25">
      <c r="A29" s="239"/>
      <c r="B29" s="240"/>
      <c r="C29" s="352"/>
      <c r="D29" s="241"/>
      <c r="E29" s="239"/>
      <c r="G29" s="100"/>
      <c r="H29" s="61"/>
    </row>
    <row r="30" spans="1:8" ht="43.5" customHeight="1" x14ac:dyDescent="0.25">
      <c r="A30" s="353"/>
      <c r="B30" s="354"/>
      <c r="C30" s="167" t="s">
        <v>907</v>
      </c>
      <c r="D30" s="167" t="s">
        <v>936</v>
      </c>
      <c r="E30" s="167" t="s">
        <v>553</v>
      </c>
      <c r="G30" s="100"/>
      <c r="H30" s="61"/>
    </row>
    <row r="31" spans="1:8" ht="28.5" customHeight="1" x14ac:dyDescent="0.25">
      <c r="A31" s="65" t="s">
        <v>337</v>
      </c>
      <c r="B31" s="66"/>
      <c r="C31" s="47">
        <v>1224</v>
      </c>
      <c r="D31" s="168"/>
      <c r="E31" s="48">
        <v>1086</v>
      </c>
      <c r="G31" s="93" t="s">
        <v>338</v>
      </c>
      <c r="H31" s="164" t="s">
        <v>925</v>
      </c>
    </row>
    <row r="32" spans="1:8" ht="31.5" customHeight="1" x14ac:dyDescent="0.25">
      <c r="A32" s="293" t="s">
        <v>318</v>
      </c>
      <c r="B32" s="261" t="s">
        <v>339</v>
      </c>
      <c r="C32" s="234">
        <v>920</v>
      </c>
      <c r="D32" s="179"/>
      <c r="E32" s="234">
        <v>802</v>
      </c>
      <c r="H32" s="164"/>
    </row>
    <row r="33" spans="1:8" ht="31.5" customHeight="1" x14ac:dyDescent="0.25">
      <c r="A33" s="298"/>
      <c r="B33" s="261" t="s">
        <v>340</v>
      </c>
      <c r="C33" s="234">
        <v>153</v>
      </c>
      <c r="D33" s="179"/>
      <c r="E33" s="234">
        <v>190</v>
      </c>
      <c r="G33" s="100"/>
      <c r="H33" s="61" t="s">
        <v>341</v>
      </c>
    </row>
    <row r="34" spans="1:8" ht="9.75" customHeight="1" x14ac:dyDescent="0.25">
      <c r="A34" s="239"/>
      <c r="B34" s="240"/>
      <c r="C34" s="352"/>
      <c r="D34" s="241"/>
      <c r="E34" s="239"/>
      <c r="G34" s="100"/>
      <c r="H34" s="61"/>
    </row>
    <row r="35" spans="1:8" s="43" customFormat="1" ht="31.5" customHeight="1" x14ac:dyDescent="0.25">
      <c r="A35" s="353"/>
      <c r="B35" s="354"/>
      <c r="C35" s="167" t="s">
        <v>906</v>
      </c>
      <c r="D35" s="167"/>
      <c r="E35" s="167" t="s">
        <v>293</v>
      </c>
      <c r="G35" s="170" t="s">
        <v>342</v>
      </c>
      <c r="H35" s="166" t="s">
        <v>343</v>
      </c>
    </row>
    <row r="36" spans="1:8" ht="28.5" customHeight="1" x14ac:dyDescent="0.25">
      <c r="A36" s="65" t="s">
        <v>344</v>
      </c>
      <c r="B36" s="66"/>
      <c r="C36" s="47">
        <v>107</v>
      </c>
      <c r="D36" s="168"/>
      <c r="E36" s="169">
        <v>98</v>
      </c>
      <c r="F36" s="43"/>
      <c r="G36" s="170"/>
      <c r="H36" s="166"/>
    </row>
    <row r="37" spans="1:8" s="43" customFormat="1" ht="22.5" customHeight="1" x14ac:dyDescent="0.25">
      <c r="A37" s="209" t="s">
        <v>7</v>
      </c>
      <c r="B37" s="208" t="s">
        <v>345</v>
      </c>
      <c r="C37" s="234">
        <v>57</v>
      </c>
      <c r="D37" s="355"/>
      <c r="E37" s="207">
        <v>51</v>
      </c>
      <c r="G37" s="170"/>
      <c r="H37" s="166"/>
    </row>
    <row r="38" spans="1:8" ht="9.75" customHeight="1" x14ac:dyDescent="0.25">
      <c r="A38" s="239"/>
      <c r="B38" s="240"/>
      <c r="C38" s="352"/>
      <c r="D38" s="241"/>
      <c r="E38" s="239"/>
      <c r="G38" s="100"/>
      <c r="H38" s="61"/>
    </row>
    <row r="39" spans="1:8" s="43" customFormat="1" ht="31.5" customHeight="1" x14ac:dyDescent="0.25">
      <c r="A39" s="171"/>
      <c r="B39" s="172"/>
      <c r="C39" s="167" t="s">
        <v>904</v>
      </c>
      <c r="D39" s="167" t="s">
        <v>346</v>
      </c>
      <c r="E39" s="167" t="s">
        <v>347</v>
      </c>
      <c r="G39" s="170"/>
      <c r="H39" s="173"/>
    </row>
    <row r="40" spans="1:8" ht="28.5" customHeight="1" x14ac:dyDescent="0.25">
      <c r="A40" s="44" t="s">
        <v>348</v>
      </c>
      <c r="B40" s="44"/>
      <c r="C40" s="48">
        <v>1216</v>
      </c>
      <c r="D40" s="168"/>
      <c r="E40" s="58">
        <v>1552</v>
      </c>
      <c r="G40" s="100" t="s">
        <v>349</v>
      </c>
      <c r="H40" s="62" t="s">
        <v>350</v>
      </c>
    </row>
    <row r="41" spans="1:8" ht="22.5" customHeight="1" x14ac:dyDescent="0.25">
      <c r="A41" s="293" t="s">
        <v>7</v>
      </c>
      <c r="B41" s="261" t="s">
        <v>351</v>
      </c>
      <c r="C41" s="234">
        <v>796</v>
      </c>
      <c r="D41" s="179"/>
      <c r="E41" s="243">
        <v>920</v>
      </c>
      <c r="G41" s="100"/>
      <c r="H41" s="62"/>
    </row>
    <row r="42" spans="1:8" ht="22.5" customHeight="1" x14ac:dyDescent="0.25">
      <c r="A42" s="297"/>
      <c r="B42" s="261" t="s">
        <v>352</v>
      </c>
      <c r="C42" s="234">
        <v>370</v>
      </c>
      <c r="D42" s="179"/>
      <c r="E42" s="243">
        <v>574</v>
      </c>
      <c r="G42" s="100"/>
      <c r="H42" s="62" t="s">
        <v>353</v>
      </c>
    </row>
    <row r="43" spans="1:8" ht="22.5" customHeight="1" x14ac:dyDescent="0.25">
      <c r="A43" s="297"/>
      <c r="B43" s="261" t="s">
        <v>354</v>
      </c>
      <c r="C43" s="234"/>
      <c r="D43" s="179"/>
      <c r="E43" s="243"/>
      <c r="G43" s="100"/>
      <c r="H43" s="62"/>
    </row>
    <row r="44" spans="1:8" ht="22.5" customHeight="1" x14ac:dyDescent="0.25">
      <c r="A44" s="297"/>
      <c r="B44" s="261" t="s">
        <v>355</v>
      </c>
      <c r="C44" s="234">
        <v>45</v>
      </c>
      <c r="D44" s="179"/>
      <c r="E44" s="243">
        <v>52</v>
      </c>
      <c r="G44" s="93" t="s">
        <v>356</v>
      </c>
      <c r="H44" s="61" t="s">
        <v>357</v>
      </c>
    </row>
    <row r="45" spans="1:8" ht="22.5" customHeight="1" x14ac:dyDescent="0.25">
      <c r="A45" s="297"/>
      <c r="B45" s="261" t="s">
        <v>358</v>
      </c>
      <c r="C45" s="234">
        <v>5</v>
      </c>
      <c r="D45" s="179"/>
      <c r="E45" s="243">
        <v>6</v>
      </c>
      <c r="G45" s="35"/>
      <c r="H45" s="35"/>
    </row>
    <row r="46" spans="1:8" ht="22.5" customHeight="1" x14ac:dyDescent="0.25">
      <c r="A46" s="264" t="s">
        <v>335</v>
      </c>
      <c r="B46" s="261" t="s">
        <v>359</v>
      </c>
      <c r="C46" s="234">
        <v>58</v>
      </c>
      <c r="D46" s="179"/>
      <c r="E46" s="243">
        <v>29</v>
      </c>
      <c r="G46" s="35"/>
      <c r="H46" s="35"/>
    </row>
    <row r="47" spans="1:8" ht="9.75" customHeight="1" x14ac:dyDescent="0.25">
      <c r="A47" s="239"/>
      <c r="B47" s="240"/>
      <c r="C47" s="352"/>
      <c r="D47" s="241"/>
      <c r="E47" s="239"/>
      <c r="G47" s="100"/>
      <c r="H47" s="61"/>
    </row>
    <row r="48" spans="1:8" ht="31.5" customHeight="1" x14ac:dyDescent="0.25">
      <c r="A48" s="171"/>
      <c r="B48" s="172"/>
      <c r="C48" s="167">
        <v>2020</v>
      </c>
      <c r="D48" s="167"/>
      <c r="E48" s="167">
        <v>2021</v>
      </c>
      <c r="G48" s="35"/>
      <c r="H48" s="35"/>
    </row>
    <row r="49" spans="1:8" ht="28.5" customHeight="1" x14ac:dyDescent="0.25">
      <c r="A49" s="65" t="s">
        <v>360</v>
      </c>
      <c r="B49" s="133"/>
      <c r="C49" s="174">
        <v>36</v>
      </c>
      <c r="D49" s="168"/>
      <c r="E49" s="169">
        <v>48</v>
      </c>
      <c r="G49" s="100" t="s">
        <v>361</v>
      </c>
      <c r="H49" s="61" t="s">
        <v>362</v>
      </c>
    </row>
    <row r="50" spans="1:8" ht="22.5" customHeight="1" x14ac:dyDescent="0.25">
      <c r="A50" s="293" t="s">
        <v>318</v>
      </c>
      <c r="B50" s="261" t="s">
        <v>363</v>
      </c>
      <c r="C50" s="356">
        <v>14</v>
      </c>
      <c r="D50" s="357"/>
      <c r="E50" s="356">
        <v>35</v>
      </c>
      <c r="G50" s="100"/>
      <c r="H50" s="61"/>
    </row>
    <row r="51" spans="1:8" s="69" customFormat="1" ht="22.5" customHeight="1" x14ac:dyDescent="0.25">
      <c r="A51" s="297"/>
      <c r="B51" s="261" t="s">
        <v>364</v>
      </c>
      <c r="C51" s="356">
        <v>24</v>
      </c>
      <c r="D51" s="357"/>
      <c r="E51" s="356">
        <v>15</v>
      </c>
      <c r="G51" s="93"/>
      <c r="H51" s="61"/>
    </row>
    <row r="52" spans="1:8" s="69" customFormat="1" ht="22.5" customHeight="1" x14ac:dyDescent="0.25">
      <c r="A52" s="297"/>
      <c r="B52" s="261" t="s">
        <v>365</v>
      </c>
      <c r="C52" s="356">
        <v>7</v>
      </c>
      <c r="D52" s="357"/>
      <c r="E52" s="356">
        <v>5</v>
      </c>
      <c r="G52" s="93"/>
      <c r="H52" s="61"/>
    </row>
    <row r="53" spans="1:8" ht="22.5" customHeight="1" x14ac:dyDescent="0.25">
      <c r="A53" s="297"/>
      <c r="B53" s="261" t="s">
        <v>366</v>
      </c>
      <c r="C53" s="356">
        <v>36</v>
      </c>
      <c r="D53" s="357"/>
      <c r="E53" s="356">
        <v>33</v>
      </c>
      <c r="H53" s="61"/>
    </row>
    <row r="54" spans="1:8" ht="22.5" customHeight="1" x14ac:dyDescent="0.25">
      <c r="A54" s="298"/>
      <c r="B54" s="261" t="s">
        <v>367</v>
      </c>
      <c r="C54" s="356">
        <v>32</v>
      </c>
      <c r="D54" s="357"/>
      <c r="E54" s="356">
        <v>30</v>
      </c>
      <c r="H54" s="61"/>
    </row>
    <row r="55" spans="1:8" ht="9.75" customHeight="1" x14ac:dyDescent="0.25">
      <c r="A55" s="239"/>
      <c r="B55" s="240"/>
      <c r="C55" s="352"/>
      <c r="D55" s="241"/>
      <c r="E55" s="239"/>
      <c r="G55" s="100"/>
      <c r="H55" s="61"/>
    </row>
    <row r="56" spans="1:8" ht="28.5" customHeight="1" x14ac:dyDescent="0.25">
      <c r="A56" s="65" t="s">
        <v>368</v>
      </c>
      <c r="B56" s="133"/>
      <c r="C56" s="169">
        <v>42</v>
      </c>
      <c r="D56" s="169"/>
      <c r="E56" s="169">
        <v>81</v>
      </c>
      <c r="G56" s="175" t="s">
        <v>369</v>
      </c>
      <c r="H56" s="164" t="s">
        <v>926</v>
      </c>
    </row>
    <row r="57" spans="1:8" ht="22.5" customHeight="1" x14ac:dyDescent="0.25">
      <c r="A57" s="293" t="s">
        <v>7</v>
      </c>
      <c r="B57" s="261" t="s">
        <v>370</v>
      </c>
      <c r="C57" s="356">
        <v>20</v>
      </c>
      <c r="D57" s="356"/>
      <c r="E57" s="356">
        <v>43</v>
      </c>
      <c r="H57" s="164"/>
    </row>
    <row r="58" spans="1:8" ht="22.5" customHeight="1" x14ac:dyDescent="0.25">
      <c r="A58" s="297"/>
      <c r="B58" s="261" t="s">
        <v>371</v>
      </c>
      <c r="C58" s="356">
        <v>19</v>
      </c>
      <c r="D58" s="356"/>
      <c r="E58" s="356">
        <v>34</v>
      </c>
      <c r="H58" s="164"/>
    </row>
    <row r="59" spans="1:8" ht="22.5" customHeight="1" x14ac:dyDescent="0.25">
      <c r="A59" s="298"/>
      <c r="B59" s="261" t="s">
        <v>372</v>
      </c>
      <c r="C59" s="356">
        <v>3</v>
      </c>
      <c r="D59" s="356"/>
      <c r="E59" s="356">
        <v>4</v>
      </c>
      <c r="H59" s="164"/>
    </row>
    <row r="60" spans="1:8" ht="28.5" customHeight="1" x14ac:dyDescent="0.25">
      <c r="A60" s="65" t="s">
        <v>373</v>
      </c>
      <c r="B60" s="133"/>
      <c r="C60" s="169">
        <v>58</v>
      </c>
      <c r="D60" s="168"/>
      <c r="E60" s="169">
        <f>E62+E61</f>
        <v>159</v>
      </c>
      <c r="H60" s="164"/>
    </row>
    <row r="61" spans="1:8" ht="22.5" customHeight="1" x14ac:dyDescent="0.25">
      <c r="A61" s="293" t="s">
        <v>7</v>
      </c>
      <c r="B61" s="261" t="s">
        <v>374</v>
      </c>
      <c r="C61" s="234">
        <v>52</v>
      </c>
      <c r="D61" s="179"/>
      <c r="E61" s="234">
        <v>111</v>
      </c>
      <c r="H61" s="164"/>
    </row>
    <row r="62" spans="1:8" ht="22.5" customHeight="1" x14ac:dyDescent="0.25">
      <c r="A62" s="297"/>
      <c r="B62" s="261" t="s">
        <v>375</v>
      </c>
      <c r="C62" s="234">
        <v>6</v>
      </c>
      <c r="D62" s="179"/>
      <c r="E62" s="234">
        <v>48</v>
      </c>
      <c r="H62" s="164"/>
    </row>
    <row r="63" spans="1:8" ht="22.5" customHeight="1" x14ac:dyDescent="0.25">
      <c r="A63" s="298"/>
      <c r="B63" s="261" t="s">
        <v>376</v>
      </c>
      <c r="C63" s="234"/>
      <c r="D63" s="179"/>
      <c r="E63" s="234" t="s">
        <v>806</v>
      </c>
      <c r="H63" s="61"/>
    </row>
    <row r="64" spans="1:8" ht="9.75" customHeight="1" x14ac:dyDescent="0.25">
      <c r="A64" s="239"/>
      <c r="B64" s="240"/>
      <c r="C64" s="240"/>
      <c r="D64" s="241"/>
      <c r="E64" s="239"/>
      <c r="G64" s="100"/>
      <c r="H64" s="61"/>
    </row>
    <row r="65" spans="1:8" ht="31.5" customHeight="1" x14ac:dyDescent="0.25">
      <c r="A65" s="65" t="s">
        <v>377</v>
      </c>
      <c r="B65" s="66"/>
      <c r="C65" s="58" t="s">
        <v>805</v>
      </c>
      <c r="D65" s="58"/>
      <c r="E65" s="58" t="s">
        <v>147</v>
      </c>
      <c r="G65" s="93" t="s">
        <v>378</v>
      </c>
      <c r="H65" s="164" t="s">
        <v>379</v>
      </c>
    </row>
    <row r="66" spans="1:8" ht="30" customHeight="1" x14ac:dyDescent="0.25">
      <c r="A66" s="176" t="s">
        <v>380</v>
      </c>
      <c r="B66" s="177"/>
      <c r="C66" s="178">
        <v>0.84115082824760246</v>
      </c>
      <c r="D66" s="179"/>
      <c r="E66" s="178">
        <f>E22/E17</f>
        <v>0.80998011209546195</v>
      </c>
      <c r="H66" s="164"/>
    </row>
    <row r="67" spans="1:8" ht="30" customHeight="1" x14ac:dyDescent="0.25">
      <c r="A67" s="176" t="s">
        <v>381</v>
      </c>
      <c r="B67" s="177"/>
      <c r="C67" s="178">
        <v>21.907035528717884</v>
      </c>
      <c r="D67" s="179"/>
      <c r="E67" s="178">
        <f>E13/('3. Personal in VZÄ'!E16+'3. Personal in VZÄ'!E17+'3. Personal in VZÄ'!E24+'3. Personal in VZÄ'!E25+'3. Personal in VZÄ'!E31+'3. Personal in VZÄ'!E32)</f>
        <v>20.423937624464173</v>
      </c>
      <c r="G67" s="93" t="s">
        <v>382</v>
      </c>
      <c r="H67" s="61" t="s">
        <v>927</v>
      </c>
    </row>
    <row r="68" spans="1:8" ht="30" customHeight="1" x14ac:dyDescent="0.25">
      <c r="A68" s="176" t="s">
        <v>383</v>
      </c>
      <c r="B68" s="177"/>
      <c r="C68" s="178">
        <v>66.574202496532607</v>
      </c>
      <c r="D68" s="179"/>
      <c r="E68" s="178">
        <f>E13/('3. Personal in VZÄ'!E16+'3. Personal in VZÄ'!E17+'3. Personal in VZÄ'!E24+'3. Personal in VZÄ'!E25)</f>
        <v>62.99843831337845</v>
      </c>
      <c r="G68" s="93" t="s">
        <v>384</v>
      </c>
      <c r="H68" s="61" t="s">
        <v>385</v>
      </c>
    </row>
    <row r="69" spans="1:8" ht="9.75" customHeight="1" x14ac:dyDescent="0.25">
      <c r="A69" s="239"/>
      <c r="B69" s="240"/>
      <c r="C69" s="240"/>
      <c r="D69" s="241"/>
      <c r="E69" s="239"/>
      <c r="G69" s="100"/>
      <c r="H69" s="61"/>
    </row>
    <row r="70" spans="1:8" ht="31.5" customHeight="1" x14ac:dyDescent="0.25">
      <c r="A70" s="171"/>
      <c r="B70" s="172"/>
      <c r="C70" s="167" t="s">
        <v>905</v>
      </c>
      <c r="D70" s="167"/>
      <c r="E70" s="167" t="s">
        <v>386</v>
      </c>
      <c r="G70" s="100"/>
      <c r="H70" s="61"/>
    </row>
    <row r="71" spans="1:8" ht="28.5" customHeight="1" x14ac:dyDescent="0.25">
      <c r="A71" s="65" t="s">
        <v>387</v>
      </c>
      <c r="B71" s="66"/>
      <c r="C71" s="47">
        <v>6823.1500000000005</v>
      </c>
      <c r="D71" s="48"/>
      <c r="E71" s="48">
        <f>SUM(E72:E79)</f>
        <v>6967.06</v>
      </c>
      <c r="G71" s="93" t="s">
        <v>388</v>
      </c>
      <c r="H71" s="61" t="s">
        <v>389</v>
      </c>
    </row>
    <row r="72" spans="1:8" ht="22.5" customHeight="1" x14ac:dyDescent="0.25">
      <c r="A72" s="293" t="s">
        <v>7</v>
      </c>
      <c r="B72" s="358" t="s">
        <v>390</v>
      </c>
      <c r="C72" s="359">
        <v>1669</v>
      </c>
      <c r="D72" s="179"/>
      <c r="E72" s="234">
        <v>1636</v>
      </c>
      <c r="H72" s="61" t="s">
        <v>391</v>
      </c>
    </row>
    <row r="73" spans="1:8" ht="22.5" customHeight="1" x14ac:dyDescent="0.25">
      <c r="A73" s="297"/>
      <c r="B73" s="358" t="s">
        <v>392</v>
      </c>
      <c r="C73" s="359">
        <v>22</v>
      </c>
      <c r="D73" s="179"/>
      <c r="E73" s="234">
        <v>28</v>
      </c>
    </row>
    <row r="74" spans="1:8" ht="22.5" customHeight="1" x14ac:dyDescent="0.25">
      <c r="A74" s="297"/>
      <c r="B74" s="358" t="s">
        <v>393</v>
      </c>
      <c r="C74" s="359">
        <v>1049</v>
      </c>
      <c r="D74" s="179"/>
      <c r="E74" s="234">
        <v>1093</v>
      </c>
    </row>
    <row r="75" spans="1:8" ht="22.5" customHeight="1" x14ac:dyDescent="0.25">
      <c r="A75" s="297"/>
      <c r="B75" s="358" t="s">
        <v>394</v>
      </c>
      <c r="C75" s="359">
        <v>1185.08</v>
      </c>
      <c r="D75" s="179"/>
      <c r="E75" s="234">
        <v>1182.46</v>
      </c>
    </row>
    <row r="76" spans="1:8" ht="22.5" customHeight="1" x14ac:dyDescent="0.25">
      <c r="A76" s="297"/>
      <c r="B76" s="358" t="s">
        <v>395</v>
      </c>
      <c r="C76" s="359">
        <v>1003.5</v>
      </c>
      <c r="D76" s="179"/>
      <c r="E76" s="234">
        <v>1018.5</v>
      </c>
    </row>
    <row r="77" spans="1:8" ht="23.25" customHeight="1" x14ac:dyDescent="0.25">
      <c r="A77" s="297"/>
      <c r="B77" s="358"/>
      <c r="C77" s="359"/>
      <c r="D77" s="179"/>
      <c r="E77" s="234"/>
    </row>
    <row r="78" spans="1:8" ht="22.5" customHeight="1" x14ac:dyDescent="0.25">
      <c r="A78" s="297"/>
      <c r="B78" s="358" t="s">
        <v>396</v>
      </c>
      <c r="C78" s="359">
        <v>1874.1</v>
      </c>
      <c r="D78" s="179"/>
      <c r="E78" s="234">
        <v>2009.1000000000004</v>
      </c>
    </row>
    <row r="79" spans="1:8" ht="22.5" customHeight="1" x14ac:dyDescent="0.25">
      <c r="A79" s="297"/>
      <c r="B79" s="358" t="s">
        <v>397</v>
      </c>
      <c r="C79" s="359">
        <v>20.47</v>
      </c>
      <c r="D79" s="179"/>
      <c r="E79" s="234">
        <v>0</v>
      </c>
    </row>
    <row r="80" spans="1:8" ht="23.25" customHeight="1" x14ac:dyDescent="0.25">
      <c r="A80" s="297"/>
      <c r="B80" s="358"/>
      <c r="C80" s="359"/>
      <c r="D80" s="179"/>
      <c r="E80" s="234"/>
    </row>
    <row r="81" spans="1:5" ht="22.5" customHeight="1" x14ac:dyDescent="0.25">
      <c r="A81" s="298"/>
      <c r="B81" s="358" t="s">
        <v>398</v>
      </c>
      <c r="C81" s="359">
        <v>0</v>
      </c>
      <c r="D81" s="179"/>
      <c r="E81" s="234">
        <v>0</v>
      </c>
    </row>
    <row r="82" spans="1:5" ht="21" customHeight="1" x14ac:dyDescent="0.25"/>
    <row r="97" spans="1:5" ht="36" customHeight="1" x14ac:dyDescent="0.25"/>
    <row r="98" spans="1:5" x14ac:dyDescent="0.25">
      <c r="A98" s="360"/>
      <c r="B98" s="360"/>
      <c r="C98" s="360"/>
      <c r="D98" s="360"/>
      <c r="E98" s="116"/>
    </row>
  </sheetData>
  <mergeCells count="41">
    <mergeCell ref="A22:B22"/>
    <mergeCell ref="H22:H25"/>
    <mergeCell ref="A23:A25"/>
    <mergeCell ref="A1:E1"/>
    <mergeCell ref="A2:E2"/>
    <mergeCell ref="A3:B4"/>
    <mergeCell ref="A6:B6"/>
    <mergeCell ref="A7:A11"/>
    <mergeCell ref="H9:H10"/>
    <mergeCell ref="G11:G12"/>
    <mergeCell ref="H11:H12"/>
    <mergeCell ref="A13:B13"/>
    <mergeCell ref="A14:A15"/>
    <mergeCell ref="A17:B17"/>
    <mergeCell ref="H17:H20"/>
    <mergeCell ref="A18:A20"/>
    <mergeCell ref="A50:A54"/>
    <mergeCell ref="A27:B27"/>
    <mergeCell ref="H27:H28"/>
    <mergeCell ref="A31:B31"/>
    <mergeCell ref="H31:H32"/>
    <mergeCell ref="A32:A33"/>
    <mergeCell ref="H35:H37"/>
    <mergeCell ref="A36:B36"/>
    <mergeCell ref="A40:B40"/>
    <mergeCell ref="H40:H41"/>
    <mergeCell ref="A41:A45"/>
    <mergeCell ref="H42:H43"/>
    <mergeCell ref="A49:B49"/>
    <mergeCell ref="H56:H62"/>
    <mergeCell ref="A57:A59"/>
    <mergeCell ref="A60:B60"/>
    <mergeCell ref="A61:A63"/>
    <mergeCell ref="A65:B65"/>
    <mergeCell ref="H65:H66"/>
    <mergeCell ref="A66:B66"/>
    <mergeCell ref="A67:B67"/>
    <mergeCell ref="A68:B68"/>
    <mergeCell ref="A71:B71"/>
    <mergeCell ref="A72:A81"/>
    <mergeCell ref="A56:B56"/>
  </mergeCells>
  <printOptions horizontalCentered="1"/>
  <pageMargins left="0.70866141732283472" right="0.70866141732283472" top="0.78740157480314965" bottom="0.78740157480314965" header="0.31496062992125984" footer="0.31496062992125984"/>
  <pageSetup paperSize="9" scale="63" fitToWidth="2" fitToHeight="6" pageOrder="overThenDown" orientation="portrait" r:id="rId1"/>
  <headerFooter>
    <oddFooter>&amp;R&amp;P von &amp;N</oddFooter>
  </headerFooter>
  <rowBreaks count="1" manualBreakCount="1">
    <brk id="37" max="7" man="1"/>
  </rowBreaks>
  <colBreaks count="1" manualBreakCount="1">
    <brk id="6"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1"/>
  <sheetViews>
    <sheetView showGridLines="0" zoomScale="85" zoomScaleNormal="85" zoomScaleSheetLayoutView="55" zoomScalePageLayoutView="80" workbookViewId="0">
      <selection activeCell="A12" sqref="A12"/>
    </sheetView>
  </sheetViews>
  <sheetFormatPr baseColWidth="10" defaultColWidth="11.42578125" defaultRowHeight="15" outlineLevelCol="1" x14ac:dyDescent="0.25"/>
  <cols>
    <col min="1" max="1" width="74.5703125" style="35" bestFit="1" customWidth="1"/>
    <col min="2" max="2" width="20.28515625" style="35" bestFit="1" customWidth="1"/>
    <col min="3" max="3" width="11.85546875" style="35" customWidth="1"/>
    <col min="4" max="4" width="6.7109375" style="35" customWidth="1"/>
    <col min="5" max="5" width="7" style="35" customWidth="1"/>
    <col min="6" max="6" width="12.7109375" style="35" customWidth="1"/>
    <col min="7" max="8" width="9.140625" style="35" customWidth="1"/>
    <col min="9" max="9" width="10.42578125" style="35" customWidth="1"/>
    <col min="10" max="10" width="19.140625" style="35" bestFit="1" customWidth="1"/>
    <col min="11" max="11" width="13.85546875" style="35" customWidth="1"/>
    <col min="12" max="12" width="20.7109375" style="35" bestFit="1" customWidth="1"/>
    <col min="13" max="13" width="3.85546875" style="35" hidden="1" customWidth="1" outlineLevel="1"/>
    <col min="14" max="14" width="7" style="35" hidden="1" customWidth="1" outlineLevel="1"/>
    <col min="15" max="15" width="6.42578125" style="35" hidden="1" customWidth="1" outlineLevel="1"/>
    <col min="16" max="21" width="11.42578125" style="35" hidden="1" customWidth="1" outlineLevel="1"/>
    <col min="22" max="22" width="9.140625" style="35" hidden="1" customWidth="1" outlineLevel="1"/>
    <col min="23" max="23" width="11.42578125" style="35" collapsed="1"/>
    <col min="24" max="16384" width="11.42578125" style="35"/>
  </cols>
  <sheetData>
    <row r="1" spans="1:23" ht="21" customHeight="1" thickBot="1" x14ac:dyDescent="0.3">
      <c r="A1" s="325" t="s">
        <v>0</v>
      </c>
      <c r="B1" s="326"/>
      <c r="C1" s="326"/>
      <c r="D1" s="326"/>
      <c r="E1" s="326"/>
      <c r="F1" s="326"/>
      <c r="G1" s="326"/>
      <c r="H1" s="326"/>
      <c r="I1" s="326"/>
      <c r="J1" s="326"/>
      <c r="K1" s="326"/>
      <c r="L1" s="327"/>
      <c r="N1" s="94"/>
      <c r="O1" s="147"/>
      <c r="P1" s="147"/>
      <c r="Q1" s="147"/>
      <c r="R1" s="147"/>
      <c r="S1" s="147"/>
      <c r="T1" s="147"/>
    </row>
    <row r="2" spans="1:23" ht="21" customHeight="1" thickBot="1" x14ac:dyDescent="0.3">
      <c r="A2" s="328" t="s">
        <v>287</v>
      </c>
      <c r="B2" s="329"/>
      <c r="C2" s="329"/>
      <c r="D2" s="329"/>
      <c r="E2" s="329"/>
      <c r="F2" s="329"/>
      <c r="G2" s="329"/>
      <c r="H2" s="329"/>
      <c r="I2" s="329"/>
      <c r="J2" s="329"/>
      <c r="K2" s="329"/>
      <c r="L2" s="330"/>
      <c r="M2" s="69"/>
      <c r="N2" s="69"/>
    </row>
    <row r="3" spans="1:23" ht="36.75" customHeight="1" thickBot="1" x14ac:dyDescent="0.3">
      <c r="A3" s="331"/>
      <c r="B3" s="332"/>
      <c r="C3" s="332"/>
      <c r="D3" s="332"/>
      <c r="E3" s="332"/>
      <c r="F3" s="332"/>
      <c r="G3" s="332"/>
      <c r="H3" s="332"/>
      <c r="I3" s="332"/>
      <c r="J3" s="332"/>
      <c r="K3" s="332"/>
      <c r="L3" s="333"/>
    </row>
    <row r="4" spans="1:23" ht="26.25" customHeight="1" x14ac:dyDescent="0.25">
      <c r="A4" s="260" t="s">
        <v>6</v>
      </c>
      <c r="B4" s="240"/>
      <c r="C4" s="240"/>
      <c r="D4" s="240"/>
      <c r="E4" s="240"/>
      <c r="F4" s="240"/>
      <c r="G4" s="240"/>
      <c r="H4" s="240"/>
      <c r="I4" s="240"/>
      <c r="J4" s="240"/>
      <c r="K4" s="240"/>
      <c r="L4" s="241"/>
      <c r="M4" s="102"/>
      <c r="N4" s="102"/>
    </row>
    <row r="5" spans="1:23" s="146" customFormat="1" ht="28.5" customHeight="1" x14ac:dyDescent="0.25">
      <c r="A5" s="181" t="s">
        <v>292</v>
      </c>
      <c r="B5" s="181" t="s">
        <v>399</v>
      </c>
      <c r="C5" s="293" t="s">
        <v>400</v>
      </c>
      <c r="D5" s="181" t="s">
        <v>401</v>
      </c>
      <c r="E5" s="181" t="s">
        <v>402</v>
      </c>
      <c r="F5" s="293" t="s">
        <v>403</v>
      </c>
      <c r="G5" s="334" t="s">
        <v>404</v>
      </c>
      <c r="H5" s="335"/>
      <c r="I5" s="336"/>
      <c r="J5" s="334" t="s">
        <v>405</v>
      </c>
      <c r="K5" s="336"/>
      <c r="L5" s="293" t="s">
        <v>807</v>
      </c>
    </row>
    <row r="6" spans="1:23" s="146" customFormat="1" ht="36" customHeight="1" x14ac:dyDescent="0.25">
      <c r="A6" s="181"/>
      <c r="B6" s="181"/>
      <c r="C6" s="298"/>
      <c r="D6" s="181"/>
      <c r="E6" s="181"/>
      <c r="F6" s="298"/>
      <c r="G6" s="294" t="s">
        <v>406</v>
      </c>
      <c r="H6" s="294" t="s">
        <v>407</v>
      </c>
      <c r="I6" s="294" t="s">
        <v>408</v>
      </c>
      <c r="J6" s="243" t="s">
        <v>409</v>
      </c>
      <c r="K6" s="243" t="s">
        <v>410</v>
      </c>
      <c r="L6" s="298"/>
    </row>
    <row r="7" spans="1:23" ht="33" customHeight="1" x14ac:dyDescent="0.25">
      <c r="A7" s="337" t="s">
        <v>808</v>
      </c>
      <c r="B7" s="338"/>
      <c r="C7" s="338"/>
      <c r="D7" s="338"/>
      <c r="E7" s="338"/>
      <c r="F7" s="338"/>
      <c r="G7" s="338"/>
      <c r="H7" s="338"/>
      <c r="I7" s="338"/>
      <c r="J7" s="338"/>
      <c r="K7" s="338"/>
      <c r="L7" s="339"/>
      <c r="N7" s="148" t="s">
        <v>304</v>
      </c>
      <c r="O7" s="62" t="s">
        <v>809</v>
      </c>
      <c r="P7" s="62"/>
      <c r="Q7" s="62"/>
      <c r="R7" s="62"/>
      <c r="S7" s="62"/>
      <c r="T7" s="62"/>
      <c r="U7" s="62"/>
      <c r="V7" s="62"/>
      <c r="W7" s="69"/>
    </row>
    <row r="8" spans="1:23" ht="20.25" customHeight="1" x14ac:dyDescent="0.25">
      <c r="A8" s="208" t="s">
        <v>810</v>
      </c>
      <c r="B8" s="340" t="s">
        <v>811</v>
      </c>
      <c r="C8" s="209" t="s">
        <v>812</v>
      </c>
      <c r="D8" s="340">
        <v>6</v>
      </c>
      <c r="E8" s="340" t="s">
        <v>411</v>
      </c>
      <c r="F8" s="340" t="s">
        <v>813</v>
      </c>
      <c r="G8" s="340" t="s">
        <v>814</v>
      </c>
      <c r="H8" s="340" t="s">
        <v>815</v>
      </c>
      <c r="I8" s="340"/>
      <c r="J8" s="341">
        <v>44300</v>
      </c>
      <c r="K8" s="341">
        <v>47026</v>
      </c>
      <c r="L8" s="340"/>
      <c r="N8" s="69"/>
      <c r="O8" s="110"/>
      <c r="P8" s="110"/>
      <c r="Q8" s="110"/>
      <c r="R8" s="110"/>
      <c r="S8" s="110"/>
      <c r="T8" s="110"/>
      <c r="U8" s="110"/>
      <c r="V8" s="69"/>
    </row>
    <row r="9" spans="1:23" ht="20.25" customHeight="1" x14ac:dyDescent="0.25">
      <c r="A9" s="208" t="s">
        <v>816</v>
      </c>
      <c r="B9" s="340" t="s">
        <v>811</v>
      </c>
      <c r="C9" s="209" t="s">
        <v>812</v>
      </c>
      <c r="D9" s="340">
        <v>6</v>
      </c>
      <c r="E9" s="340" t="s">
        <v>411</v>
      </c>
      <c r="F9" s="340" t="s">
        <v>813</v>
      </c>
      <c r="G9" s="340" t="s">
        <v>814</v>
      </c>
      <c r="H9" s="340" t="s">
        <v>815</v>
      </c>
      <c r="I9" s="340"/>
      <c r="J9" s="341">
        <v>44300</v>
      </c>
      <c r="K9" s="341">
        <v>47026</v>
      </c>
      <c r="L9" s="340"/>
      <c r="P9" s="149"/>
    </row>
    <row r="10" spans="1:23" ht="20.25" customHeight="1" x14ac:dyDescent="0.25">
      <c r="A10" s="208" t="s">
        <v>817</v>
      </c>
      <c r="B10" s="340" t="s">
        <v>818</v>
      </c>
      <c r="C10" s="209" t="s">
        <v>812</v>
      </c>
      <c r="D10" s="340">
        <v>4</v>
      </c>
      <c r="E10" s="340" t="s">
        <v>415</v>
      </c>
      <c r="F10" s="340" t="s">
        <v>819</v>
      </c>
      <c r="G10" s="340" t="s">
        <v>814</v>
      </c>
      <c r="H10" s="340" t="s">
        <v>814</v>
      </c>
      <c r="I10" s="340"/>
      <c r="J10" s="341">
        <v>44300</v>
      </c>
      <c r="K10" s="341">
        <v>47026</v>
      </c>
      <c r="L10" s="340"/>
      <c r="O10" s="62" t="s">
        <v>920</v>
      </c>
      <c r="P10" s="62"/>
      <c r="Q10" s="62"/>
      <c r="R10" s="62"/>
      <c r="S10" s="62"/>
      <c r="T10" s="62"/>
      <c r="U10" s="62"/>
      <c r="V10" s="62"/>
    </row>
    <row r="11" spans="1:23" ht="20.25" customHeight="1" x14ac:dyDescent="0.25">
      <c r="A11" s="208" t="s">
        <v>820</v>
      </c>
      <c r="B11" s="340" t="s">
        <v>811</v>
      </c>
      <c r="C11" s="209" t="s">
        <v>812</v>
      </c>
      <c r="D11" s="340">
        <v>6</v>
      </c>
      <c r="E11" s="340" t="s">
        <v>411</v>
      </c>
      <c r="F11" s="340" t="s">
        <v>821</v>
      </c>
      <c r="G11" s="340" t="s">
        <v>814</v>
      </c>
      <c r="H11" s="340" t="s">
        <v>815</v>
      </c>
      <c r="I11" s="340"/>
      <c r="J11" s="341">
        <v>44300</v>
      </c>
      <c r="K11" s="341">
        <v>47026</v>
      </c>
      <c r="L11" s="340"/>
      <c r="O11" s="62"/>
      <c r="P11" s="62"/>
      <c r="Q11" s="62"/>
      <c r="R11" s="62"/>
      <c r="S11" s="62"/>
      <c r="T11" s="62"/>
      <c r="U11" s="62"/>
      <c r="V11" s="62"/>
    </row>
    <row r="12" spans="1:23" ht="20.25" customHeight="1" x14ac:dyDescent="0.25">
      <c r="A12" s="208" t="s">
        <v>822</v>
      </c>
      <c r="B12" s="340" t="s">
        <v>811</v>
      </c>
      <c r="C12" s="209" t="s">
        <v>812</v>
      </c>
      <c r="D12" s="340">
        <v>6</v>
      </c>
      <c r="E12" s="340" t="s">
        <v>411</v>
      </c>
      <c r="F12" s="340" t="s">
        <v>821</v>
      </c>
      <c r="G12" s="340" t="s">
        <v>814</v>
      </c>
      <c r="H12" s="340" t="s">
        <v>815</v>
      </c>
      <c r="I12" s="340"/>
      <c r="J12" s="341">
        <v>44300</v>
      </c>
      <c r="K12" s="341">
        <v>47026</v>
      </c>
      <c r="L12" s="340"/>
      <c r="O12" s="64"/>
      <c r="P12" s="69"/>
      <c r="Q12" s="69"/>
      <c r="R12" s="69"/>
      <c r="S12" s="69"/>
      <c r="T12" s="69"/>
      <c r="U12" s="69"/>
      <c r="V12" s="69"/>
    </row>
    <row r="13" spans="1:23" ht="20.25" customHeight="1" x14ac:dyDescent="0.25">
      <c r="A13" s="208" t="s">
        <v>823</v>
      </c>
      <c r="B13" s="340" t="s">
        <v>818</v>
      </c>
      <c r="C13" s="209" t="s">
        <v>812</v>
      </c>
      <c r="D13" s="340">
        <v>4</v>
      </c>
      <c r="E13" s="340" t="s">
        <v>415</v>
      </c>
      <c r="F13" s="340" t="s">
        <v>824</v>
      </c>
      <c r="G13" s="340" t="s">
        <v>814</v>
      </c>
      <c r="H13" s="340" t="s">
        <v>814</v>
      </c>
      <c r="I13" s="340"/>
      <c r="J13" s="341">
        <v>43951</v>
      </c>
      <c r="K13" s="341">
        <v>46295</v>
      </c>
      <c r="L13" s="340"/>
      <c r="O13" s="149" t="s">
        <v>921</v>
      </c>
    </row>
    <row r="14" spans="1:23" ht="20.25" customHeight="1" x14ac:dyDescent="0.25">
      <c r="A14" s="208" t="s">
        <v>825</v>
      </c>
      <c r="B14" s="340" t="s">
        <v>811</v>
      </c>
      <c r="C14" s="209" t="s">
        <v>812</v>
      </c>
      <c r="D14" s="340">
        <v>6</v>
      </c>
      <c r="E14" s="340" t="s">
        <v>411</v>
      </c>
      <c r="F14" s="340" t="s">
        <v>813</v>
      </c>
      <c r="G14" s="340" t="s">
        <v>814</v>
      </c>
      <c r="H14" s="340" t="s">
        <v>815</v>
      </c>
      <c r="I14" s="340"/>
      <c r="J14" s="341">
        <v>44280</v>
      </c>
      <c r="K14" s="341">
        <v>47026</v>
      </c>
      <c r="L14" s="340"/>
      <c r="O14" s="150" t="s">
        <v>411</v>
      </c>
      <c r="P14" s="150"/>
      <c r="Q14" s="150" t="s">
        <v>412</v>
      </c>
      <c r="R14" s="150"/>
      <c r="S14" s="150"/>
      <c r="T14" s="150"/>
      <c r="U14" s="150"/>
    </row>
    <row r="15" spans="1:23" ht="20.25" customHeight="1" x14ac:dyDescent="0.25">
      <c r="A15" s="208" t="s">
        <v>826</v>
      </c>
      <c r="B15" s="340" t="s">
        <v>811</v>
      </c>
      <c r="C15" s="209" t="s">
        <v>812</v>
      </c>
      <c r="D15" s="340">
        <v>6</v>
      </c>
      <c r="E15" s="340" t="s">
        <v>411</v>
      </c>
      <c r="F15" s="340" t="s">
        <v>827</v>
      </c>
      <c r="G15" s="340" t="s">
        <v>828</v>
      </c>
      <c r="H15" s="340" t="s">
        <v>815</v>
      </c>
      <c r="I15" s="340">
        <v>125</v>
      </c>
      <c r="J15" s="341">
        <v>44315</v>
      </c>
      <c r="K15" s="341">
        <v>47026</v>
      </c>
      <c r="L15" s="340"/>
      <c r="O15" s="150" t="s">
        <v>413</v>
      </c>
      <c r="P15" s="150"/>
      <c r="Q15" s="150" t="s">
        <v>414</v>
      </c>
      <c r="R15" s="150"/>
      <c r="S15" s="151" t="s">
        <v>829</v>
      </c>
      <c r="T15" s="150"/>
      <c r="U15" s="150"/>
    </row>
    <row r="16" spans="1:23" ht="20.25" customHeight="1" x14ac:dyDescent="0.25">
      <c r="A16" s="208" t="s">
        <v>830</v>
      </c>
      <c r="B16" s="340" t="s">
        <v>811</v>
      </c>
      <c r="C16" s="209" t="s">
        <v>812</v>
      </c>
      <c r="D16" s="340">
        <v>6</v>
      </c>
      <c r="E16" s="340" t="s">
        <v>411</v>
      </c>
      <c r="F16" s="340" t="s">
        <v>813</v>
      </c>
      <c r="G16" s="340" t="s">
        <v>814</v>
      </c>
      <c r="H16" s="340" t="s">
        <v>815</v>
      </c>
      <c r="I16" s="340"/>
      <c r="J16" s="341">
        <v>44300</v>
      </c>
      <c r="K16" s="341">
        <v>47026</v>
      </c>
      <c r="L16" s="340"/>
      <c r="O16" s="150"/>
      <c r="P16" s="150"/>
      <c r="Q16" s="150"/>
      <c r="R16" s="150"/>
      <c r="S16" s="151" t="s">
        <v>831</v>
      </c>
      <c r="T16" s="150"/>
      <c r="U16" s="150"/>
    </row>
    <row r="17" spans="1:22" ht="19.5" customHeight="1" x14ac:dyDescent="0.25">
      <c r="A17" s="208" t="s">
        <v>832</v>
      </c>
      <c r="B17" s="340" t="s">
        <v>811</v>
      </c>
      <c r="C17" s="209" t="s">
        <v>812</v>
      </c>
      <c r="D17" s="340">
        <v>6</v>
      </c>
      <c r="E17" s="340" t="s">
        <v>411</v>
      </c>
      <c r="F17" s="340" t="s">
        <v>813</v>
      </c>
      <c r="G17" s="340" t="s">
        <v>814</v>
      </c>
      <c r="H17" s="340" t="s">
        <v>815</v>
      </c>
      <c r="I17" s="340"/>
      <c r="J17" s="341">
        <v>44300</v>
      </c>
      <c r="K17" s="341">
        <v>47026</v>
      </c>
      <c r="L17" s="340"/>
      <c r="O17" s="150" t="s">
        <v>415</v>
      </c>
      <c r="P17" s="150"/>
      <c r="Q17" s="150" t="s">
        <v>416</v>
      </c>
      <c r="R17" s="150"/>
      <c r="S17" s="150"/>
      <c r="T17" s="150"/>
      <c r="U17" s="150"/>
    </row>
    <row r="18" spans="1:22" ht="20.25" customHeight="1" x14ac:dyDescent="0.25">
      <c r="A18" s="208" t="s">
        <v>833</v>
      </c>
      <c r="B18" s="340" t="s">
        <v>811</v>
      </c>
      <c r="C18" s="209" t="s">
        <v>812</v>
      </c>
      <c r="D18" s="340">
        <v>6</v>
      </c>
      <c r="E18" s="340" t="s">
        <v>411</v>
      </c>
      <c r="F18" s="340" t="s">
        <v>813</v>
      </c>
      <c r="G18" s="340" t="s">
        <v>814</v>
      </c>
      <c r="H18" s="340" t="s">
        <v>815</v>
      </c>
      <c r="I18" s="340"/>
      <c r="J18" s="341">
        <v>44224</v>
      </c>
      <c r="K18" s="341">
        <v>47026</v>
      </c>
      <c r="L18" s="342"/>
      <c r="O18" s="150" t="s">
        <v>417</v>
      </c>
      <c r="P18" s="150"/>
      <c r="Q18" s="150" t="s">
        <v>418</v>
      </c>
      <c r="R18" s="150"/>
      <c r="S18" s="150"/>
      <c r="T18" s="150"/>
      <c r="U18" s="150"/>
    </row>
    <row r="19" spans="1:22" ht="20.25" customHeight="1" x14ac:dyDescent="0.25">
      <c r="A19" s="208" t="s">
        <v>834</v>
      </c>
      <c r="B19" s="340" t="s">
        <v>811</v>
      </c>
      <c r="C19" s="209" t="s">
        <v>812</v>
      </c>
      <c r="D19" s="340">
        <v>6</v>
      </c>
      <c r="E19" s="340" t="s">
        <v>411</v>
      </c>
      <c r="F19" s="340" t="s">
        <v>813</v>
      </c>
      <c r="G19" s="340" t="s">
        <v>814</v>
      </c>
      <c r="H19" s="340" t="s">
        <v>815</v>
      </c>
      <c r="I19" s="340"/>
      <c r="J19" s="341">
        <v>44224</v>
      </c>
      <c r="K19" s="341">
        <v>47026</v>
      </c>
      <c r="L19" s="340"/>
      <c r="N19" s="69"/>
      <c r="O19" s="152" t="s">
        <v>419</v>
      </c>
      <c r="P19" s="152"/>
      <c r="Q19" s="152" t="s">
        <v>420</v>
      </c>
      <c r="R19" s="152"/>
      <c r="S19" s="152"/>
      <c r="T19" s="152"/>
      <c r="U19" s="152"/>
      <c r="V19" s="69"/>
    </row>
    <row r="20" spans="1:22" ht="20.25" customHeight="1" x14ac:dyDescent="0.25">
      <c r="A20" s="208" t="s">
        <v>835</v>
      </c>
      <c r="B20" s="340" t="s">
        <v>818</v>
      </c>
      <c r="C20" s="209" t="s">
        <v>812</v>
      </c>
      <c r="D20" s="340">
        <v>4</v>
      </c>
      <c r="E20" s="340" t="s">
        <v>415</v>
      </c>
      <c r="F20" s="340" t="s">
        <v>813</v>
      </c>
      <c r="G20" s="340" t="s">
        <v>814</v>
      </c>
      <c r="H20" s="340" t="s">
        <v>814</v>
      </c>
      <c r="I20" s="340"/>
      <c r="J20" s="341">
        <v>43558</v>
      </c>
      <c r="K20" s="341">
        <v>45930</v>
      </c>
      <c r="L20" s="343"/>
      <c r="N20" s="69"/>
      <c r="O20" s="110"/>
      <c r="P20" s="110"/>
      <c r="Q20" s="110"/>
      <c r="R20" s="110"/>
      <c r="S20" s="110"/>
      <c r="T20" s="110"/>
      <c r="U20" s="110"/>
      <c r="V20" s="110"/>
    </row>
    <row r="21" spans="1:22" ht="20.25" customHeight="1" x14ac:dyDescent="0.25">
      <c r="A21" s="208" t="s">
        <v>836</v>
      </c>
      <c r="B21" s="340" t="s">
        <v>818</v>
      </c>
      <c r="C21" s="209" t="s">
        <v>812</v>
      </c>
      <c r="D21" s="340">
        <v>4</v>
      </c>
      <c r="E21" s="340" t="s">
        <v>415</v>
      </c>
      <c r="F21" s="340" t="s">
        <v>837</v>
      </c>
      <c r="G21" s="340" t="s">
        <v>814</v>
      </c>
      <c r="H21" s="340" t="s">
        <v>814</v>
      </c>
      <c r="I21" s="340"/>
      <c r="J21" s="341">
        <v>43558</v>
      </c>
      <c r="K21" s="341">
        <v>45930</v>
      </c>
      <c r="L21" s="340"/>
      <c r="O21" s="92"/>
      <c r="P21" s="92"/>
      <c r="Q21" s="92"/>
      <c r="R21" s="92"/>
      <c r="S21" s="92"/>
      <c r="T21" s="92"/>
      <c r="U21" s="92"/>
      <c r="V21" s="92"/>
    </row>
    <row r="22" spans="1:22" ht="20.25" customHeight="1" x14ac:dyDescent="0.25">
      <c r="A22" s="208" t="s">
        <v>838</v>
      </c>
      <c r="B22" s="340" t="s">
        <v>818</v>
      </c>
      <c r="C22" s="209" t="s">
        <v>812</v>
      </c>
      <c r="D22" s="340">
        <v>4</v>
      </c>
      <c r="E22" s="340" t="s">
        <v>415</v>
      </c>
      <c r="F22" s="340" t="s">
        <v>839</v>
      </c>
      <c r="G22" s="340" t="s">
        <v>814</v>
      </c>
      <c r="H22" s="340" t="s">
        <v>814</v>
      </c>
      <c r="I22" s="340"/>
      <c r="J22" s="341">
        <v>43185</v>
      </c>
      <c r="K22" s="341">
        <v>44834</v>
      </c>
      <c r="L22" s="340"/>
      <c r="P22" s="149"/>
    </row>
    <row r="23" spans="1:22" ht="20.25" customHeight="1" x14ac:dyDescent="0.25">
      <c r="A23" s="208" t="s">
        <v>840</v>
      </c>
      <c r="B23" s="340" t="s">
        <v>811</v>
      </c>
      <c r="C23" s="209" t="s">
        <v>812</v>
      </c>
      <c r="D23" s="340">
        <v>6</v>
      </c>
      <c r="E23" s="340" t="s">
        <v>411</v>
      </c>
      <c r="F23" s="340" t="s">
        <v>819</v>
      </c>
      <c r="G23" s="340" t="s">
        <v>828</v>
      </c>
      <c r="H23" s="340" t="s">
        <v>815</v>
      </c>
      <c r="I23" s="340">
        <v>119</v>
      </c>
      <c r="J23" s="341">
        <v>44224</v>
      </c>
      <c r="K23" s="341">
        <v>47026</v>
      </c>
      <c r="L23" s="340"/>
      <c r="P23" s="149"/>
    </row>
    <row r="24" spans="1:22" ht="20.25" customHeight="1" x14ac:dyDescent="0.25">
      <c r="A24" s="208" t="s">
        <v>841</v>
      </c>
      <c r="B24" s="340" t="s">
        <v>811</v>
      </c>
      <c r="C24" s="209" t="s">
        <v>812</v>
      </c>
      <c r="D24" s="340">
        <v>6</v>
      </c>
      <c r="E24" s="340" t="s">
        <v>411</v>
      </c>
      <c r="F24" s="340" t="s">
        <v>819</v>
      </c>
      <c r="G24" s="340" t="s">
        <v>828</v>
      </c>
      <c r="H24" s="340" t="s">
        <v>815</v>
      </c>
      <c r="I24" s="340"/>
      <c r="J24" s="341">
        <v>41541</v>
      </c>
      <c r="K24" s="341">
        <v>44469</v>
      </c>
      <c r="L24" s="340"/>
      <c r="N24" s="69"/>
      <c r="O24" s="108" t="s">
        <v>922</v>
      </c>
      <c r="P24" s="108"/>
      <c r="Q24" s="108"/>
      <c r="R24" s="108"/>
      <c r="S24" s="108"/>
      <c r="T24" s="108"/>
      <c r="U24" s="108"/>
      <c r="V24" s="108"/>
    </row>
    <row r="25" spans="1:22" ht="20.25" customHeight="1" x14ac:dyDescent="0.25">
      <c r="A25" s="208" t="s">
        <v>842</v>
      </c>
      <c r="B25" s="340" t="s">
        <v>811</v>
      </c>
      <c r="C25" s="209" t="s">
        <v>812</v>
      </c>
      <c r="D25" s="340">
        <v>6</v>
      </c>
      <c r="E25" s="340" t="s">
        <v>411</v>
      </c>
      <c r="F25" s="340" t="s">
        <v>813</v>
      </c>
      <c r="G25" s="340" t="s">
        <v>814</v>
      </c>
      <c r="H25" s="340" t="s">
        <v>815</v>
      </c>
      <c r="I25" s="340"/>
      <c r="J25" s="341">
        <v>44315</v>
      </c>
      <c r="K25" s="341">
        <v>47026</v>
      </c>
      <c r="L25" s="340"/>
      <c r="N25" s="344"/>
      <c r="O25" s="153"/>
      <c r="P25" s="153"/>
      <c r="Q25" s="153"/>
      <c r="R25" s="153"/>
      <c r="S25" s="153"/>
      <c r="T25" s="153"/>
      <c r="U25" s="153"/>
      <c r="V25" s="153"/>
    </row>
    <row r="26" spans="1:22" ht="20.25" customHeight="1" x14ac:dyDescent="0.25">
      <c r="A26" s="208" t="s">
        <v>843</v>
      </c>
      <c r="B26" s="340" t="s">
        <v>811</v>
      </c>
      <c r="C26" s="209" t="s">
        <v>812</v>
      </c>
      <c r="D26" s="340">
        <v>6</v>
      </c>
      <c r="E26" s="340" t="s">
        <v>411</v>
      </c>
      <c r="F26" s="340" t="s">
        <v>813</v>
      </c>
      <c r="G26" s="340" t="s">
        <v>814</v>
      </c>
      <c r="H26" s="340" t="s">
        <v>815</v>
      </c>
      <c r="I26" s="340"/>
      <c r="J26" s="341">
        <v>44315</v>
      </c>
      <c r="K26" s="341">
        <v>47026</v>
      </c>
      <c r="L26" s="340"/>
      <c r="P26" s="149"/>
    </row>
    <row r="27" spans="1:22" ht="20.25" customHeight="1" x14ac:dyDescent="0.25">
      <c r="A27" s="208" t="s">
        <v>844</v>
      </c>
      <c r="B27" s="340" t="s">
        <v>845</v>
      </c>
      <c r="C27" s="209" t="s">
        <v>812</v>
      </c>
      <c r="D27" s="340">
        <v>10</v>
      </c>
      <c r="E27" s="340" t="s">
        <v>411</v>
      </c>
      <c r="F27" s="340" t="s">
        <v>846</v>
      </c>
      <c r="G27" s="340" t="s">
        <v>814</v>
      </c>
      <c r="H27" s="340" t="s">
        <v>814</v>
      </c>
      <c r="I27" s="340"/>
      <c r="J27" s="341">
        <v>44529</v>
      </c>
      <c r="K27" s="341">
        <v>47391</v>
      </c>
      <c r="L27" s="340"/>
      <c r="O27" s="62"/>
      <c r="P27" s="62"/>
      <c r="Q27" s="62"/>
      <c r="R27" s="62"/>
      <c r="S27" s="62"/>
      <c r="T27" s="62"/>
      <c r="U27" s="62"/>
      <c r="V27" s="62"/>
    </row>
    <row r="28" spans="1:22" ht="20.25" customHeight="1" x14ac:dyDescent="0.25">
      <c r="A28" s="208" t="s">
        <v>847</v>
      </c>
      <c r="B28" s="340" t="s">
        <v>818</v>
      </c>
      <c r="C28" s="209" t="s">
        <v>812</v>
      </c>
      <c r="D28" s="340">
        <v>4</v>
      </c>
      <c r="E28" s="340" t="s">
        <v>415</v>
      </c>
      <c r="F28" s="340" t="s">
        <v>846</v>
      </c>
      <c r="G28" s="340" t="s">
        <v>814</v>
      </c>
      <c r="H28" s="340" t="s">
        <v>814</v>
      </c>
      <c r="I28" s="340"/>
      <c r="J28" s="341">
        <v>42637</v>
      </c>
      <c r="K28" s="341">
        <v>44834</v>
      </c>
      <c r="L28" s="340"/>
      <c r="O28" s="62"/>
      <c r="P28" s="62"/>
      <c r="Q28" s="62"/>
      <c r="R28" s="62"/>
      <c r="S28" s="62"/>
      <c r="T28" s="62"/>
      <c r="U28" s="62"/>
      <c r="V28" s="62"/>
    </row>
    <row r="29" spans="1:22" ht="20.25" customHeight="1" x14ac:dyDescent="0.25">
      <c r="A29" s="208" t="s">
        <v>848</v>
      </c>
      <c r="B29" s="340" t="s">
        <v>818</v>
      </c>
      <c r="C29" s="209" t="s">
        <v>812</v>
      </c>
      <c r="D29" s="340">
        <v>4</v>
      </c>
      <c r="E29" s="340" t="s">
        <v>415</v>
      </c>
      <c r="F29" s="209" t="s">
        <v>849</v>
      </c>
      <c r="G29" s="340" t="s">
        <v>814</v>
      </c>
      <c r="H29" s="340" t="s">
        <v>814</v>
      </c>
      <c r="I29" s="340"/>
      <c r="J29" s="341">
        <v>39168</v>
      </c>
      <c r="K29" s="341">
        <v>41182</v>
      </c>
      <c r="L29" s="340"/>
      <c r="O29" s="154"/>
      <c r="P29" s="154"/>
      <c r="Q29" s="154"/>
      <c r="R29" s="154"/>
      <c r="S29" s="154"/>
      <c r="T29" s="154"/>
      <c r="U29" s="154"/>
      <c r="V29" s="154"/>
    </row>
    <row r="30" spans="1:22" ht="20.25" customHeight="1" x14ac:dyDescent="0.25">
      <c r="A30" s="208" t="s">
        <v>850</v>
      </c>
      <c r="B30" s="340" t="s">
        <v>811</v>
      </c>
      <c r="C30" s="209" t="s">
        <v>812</v>
      </c>
      <c r="D30" s="340">
        <v>6</v>
      </c>
      <c r="E30" s="340" t="s">
        <v>411</v>
      </c>
      <c r="F30" s="340" t="s">
        <v>821</v>
      </c>
      <c r="G30" s="340" t="s">
        <v>814</v>
      </c>
      <c r="H30" s="340" t="s">
        <v>815</v>
      </c>
      <c r="I30" s="340"/>
      <c r="J30" s="341">
        <v>44300</v>
      </c>
      <c r="K30" s="341">
        <v>47026</v>
      </c>
      <c r="L30" s="340"/>
    </row>
    <row r="31" spans="1:22" ht="20.25" customHeight="1" x14ac:dyDescent="0.25">
      <c r="A31" s="208" t="s">
        <v>851</v>
      </c>
      <c r="B31" s="340" t="s">
        <v>811</v>
      </c>
      <c r="C31" s="209" t="s">
        <v>812</v>
      </c>
      <c r="D31" s="340">
        <v>6</v>
      </c>
      <c r="E31" s="340" t="s">
        <v>411</v>
      </c>
      <c r="F31" s="340" t="s">
        <v>821</v>
      </c>
      <c r="G31" s="340" t="s">
        <v>814</v>
      </c>
      <c r="H31" s="340" t="s">
        <v>815</v>
      </c>
      <c r="I31" s="340"/>
      <c r="J31" s="341">
        <v>44300</v>
      </c>
      <c r="K31" s="341">
        <v>47026</v>
      </c>
      <c r="L31" s="340"/>
    </row>
    <row r="32" spans="1:22" ht="20.25" customHeight="1" x14ac:dyDescent="0.25">
      <c r="A32" s="208" t="s">
        <v>852</v>
      </c>
      <c r="B32" s="340" t="s">
        <v>818</v>
      </c>
      <c r="C32" s="209" t="s">
        <v>812</v>
      </c>
      <c r="D32" s="340">
        <v>4</v>
      </c>
      <c r="E32" s="340" t="s">
        <v>415</v>
      </c>
      <c r="F32" s="340" t="s">
        <v>853</v>
      </c>
      <c r="G32" s="340" t="s">
        <v>814</v>
      </c>
      <c r="H32" s="340" t="s">
        <v>814</v>
      </c>
      <c r="I32" s="340"/>
      <c r="J32" s="341">
        <v>43019</v>
      </c>
      <c r="K32" s="341">
        <v>45626</v>
      </c>
      <c r="L32" s="340"/>
    </row>
    <row r="33" spans="1:16" ht="20.25" customHeight="1" x14ac:dyDescent="0.25">
      <c r="A33" s="208" t="s">
        <v>854</v>
      </c>
      <c r="B33" s="340" t="s">
        <v>811</v>
      </c>
      <c r="C33" s="209" t="s">
        <v>812</v>
      </c>
      <c r="D33" s="340">
        <v>6</v>
      </c>
      <c r="E33" s="340" t="s">
        <v>411</v>
      </c>
      <c r="F33" s="340" t="s">
        <v>813</v>
      </c>
      <c r="G33" s="340" t="s">
        <v>814</v>
      </c>
      <c r="H33" s="340" t="s">
        <v>815</v>
      </c>
      <c r="I33" s="340"/>
      <c r="J33" s="341">
        <v>44300</v>
      </c>
      <c r="K33" s="341">
        <v>47026</v>
      </c>
      <c r="L33" s="340"/>
      <c r="P33" s="149"/>
    </row>
    <row r="34" spans="1:16" ht="20.25" customHeight="1" x14ac:dyDescent="0.25">
      <c r="A34" s="208" t="s">
        <v>855</v>
      </c>
      <c r="B34" s="340" t="s">
        <v>811</v>
      </c>
      <c r="C34" s="209" t="s">
        <v>812</v>
      </c>
      <c r="D34" s="340">
        <v>6</v>
      </c>
      <c r="E34" s="340" t="s">
        <v>411</v>
      </c>
      <c r="F34" s="340" t="s">
        <v>813</v>
      </c>
      <c r="G34" s="340" t="s">
        <v>814</v>
      </c>
      <c r="H34" s="340" t="s">
        <v>815</v>
      </c>
      <c r="I34" s="340"/>
      <c r="J34" s="341">
        <v>44300</v>
      </c>
      <c r="K34" s="341">
        <v>47026</v>
      </c>
      <c r="L34" s="340"/>
      <c r="P34" s="149"/>
    </row>
    <row r="35" spans="1:16" ht="20.25" customHeight="1" x14ac:dyDescent="0.25">
      <c r="A35" s="208" t="s">
        <v>856</v>
      </c>
      <c r="B35" s="340" t="s">
        <v>857</v>
      </c>
      <c r="C35" s="209" t="s">
        <v>812</v>
      </c>
      <c r="D35" s="340">
        <v>6</v>
      </c>
      <c r="E35" s="340" t="s">
        <v>411</v>
      </c>
      <c r="F35" s="340" t="s">
        <v>858</v>
      </c>
      <c r="G35" s="340" t="s">
        <v>828</v>
      </c>
      <c r="H35" s="340" t="s">
        <v>815</v>
      </c>
      <c r="I35" s="340">
        <v>84</v>
      </c>
      <c r="J35" s="341">
        <v>44300</v>
      </c>
      <c r="K35" s="341">
        <v>47026</v>
      </c>
      <c r="L35" s="340"/>
      <c r="P35" s="149"/>
    </row>
    <row r="36" spans="1:16" ht="20.25" customHeight="1" x14ac:dyDescent="0.25">
      <c r="A36" s="208" t="s">
        <v>859</v>
      </c>
      <c r="B36" s="340" t="s">
        <v>811</v>
      </c>
      <c r="C36" s="209" t="s">
        <v>812</v>
      </c>
      <c r="D36" s="340">
        <v>6</v>
      </c>
      <c r="E36" s="340" t="s">
        <v>411</v>
      </c>
      <c r="F36" s="340" t="s">
        <v>858</v>
      </c>
      <c r="G36" s="340" t="s">
        <v>828</v>
      </c>
      <c r="H36" s="340" t="s">
        <v>815</v>
      </c>
      <c r="I36" s="340"/>
      <c r="J36" s="341">
        <v>44300</v>
      </c>
      <c r="K36" s="341">
        <v>47026</v>
      </c>
      <c r="L36" s="340"/>
      <c r="P36" s="149"/>
    </row>
    <row r="37" spans="1:16" ht="20.25" customHeight="1" x14ac:dyDescent="0.25">
      <c r="A37" s="208" t="s">
        <v>900</v>
      </c>
      <c r="B37" s="340" t="s">
        <v>860</v>
      </c>
      <c r="C37" s="209" t="s">
        <v>812</v>
      </c>
      <c r="D37" s="340">
        <v>4</v>
      </c>
      <c r="E37" s="340" t="s">
        <v>415</v>
      </c>
      <c r="F37" s="340" t="s">
        <v>853</v>
      </c>
      <c r="G37" s="340" t="s">
        <v>814</v>
      </c>
      <c r="H37" s="340" t="s">
        <v>814</v>
      </c>
      <c r="I37" s="340"/>
      <c r="J37" s="341">
        <v>42822</v>
      </c>
      <c r="K37" s="341" t="s">
        <v>861</v>
      </c>
      <c r="L37" s="340"/>
    </row>
    <row r="38" spans="1:16" ht="20.25" customHeight="1" x14ac:dyDescent="0.25">
      <c r="A38" s="208" t="s">
        <v>901</v>
      </c>
      <c r="B38" s="340" t="s">
        <v>860</v>
      </c>
      <c r="C38" s="209" t="s">
        <v>812</v>
      </c>
      <c r="D38" s="340">
        <v>4</v>
      </c>
      <c r="E38" s="340" t="s">
        <v>415</v>
      </c>
      <c r="F38" s="340" t="s">
        <v>853</v>
      </c>
      <c r="G38" s="340" t="s">
        <v>814</v>
      </c>
      <c r="H38" s="340" t="s">
        <v>814</v>
      </c>
      <c r="I38" s="340"/>
      <c r="J38" s="341">
        <v>42460</v>
      </c>
      <c r="K38" s="341" t="s">
        <v>861</v>
      </c>
      <c r="L38" s="340"/>
    </row>
    <row r="39" spans="1:16" ht="20.25" customHeight="1" x14ac:dyDescent="0.25">
      <c r="A39" s="208" t="s">
        <v>902</v>
      </c>
      <c r="B39" s="340" t="s">
        <v>860</v>
      </c>
      <c r="C39" s="209" t="s">
        <v>812</v>
      </c>
      <c r="D39" s="340">
        <v>4</v>
      </c>
      <c r="E39" s="340" t="s">
        <v>415</v>
      </c>
      <c r="F39" s="340" t="s">
        <v>862</v>
      </c>
      <c r="G39" s="340" t="s">
        <v>814</v>
      </c>
      <c r="H39" s="340" t="s">
        <v>814</v>
      </c>
      <c r="I39" s="340"/>
      <c r="J39" s="341">
        <v>42094</v>
      </c>
      <c r="K39" s="341" t="s">
        <v>861</v>
      </c>
      <c r="L39" s="340"/>
    </row>
    <row r="40" spans="1:16" ht="20.25" customHeight="1" x14ac:dyDescent="0.25">
      <c r="A40" s="208" t="s">
        <v>903</v>
      </c>
      <c r="B40" s="340" t="s">
        <v>860</v>
      </c>
      <c r="C40" s="209" t="s">
        <v>812</v>
      </c>
      <c r="D40" s="340">
        <v>4</v>
      </c>
      <c r="E40" s="340" t="s">
        <v>415</v>
      </c>
      <c r="F40" s="340" t="s">
        <v>862</v>
      </c>
      <c r="G40" s="340" t="s">
        <v>814</v>
      </c>
      <c r="H40" s="340" t="s">
        <v>814</v>
      </c>
      <c r="I40" s="340"/>
      <c r="J40" s="341">
        <v>42094</v>
      </c>
      <c r="K40" s="341" t="s">
        <v>861</v>
      </c>
      <c r="L40" s="340"/>
    </row>
    <row r="41" spans="1:16" ht="20.25" customHeight="1" x14ac:dyDescent="0.25">
      <c r="A41" s="208" t="s">
        <v>863</v>
      </c>
      <c r="B41" s="340" t="s">
        <v>811</v>
      </c>
      <c r="C41" s="209" t="s">
        <v>812</v>
      </c>
      <c r="D41" s="340">
        <v>6</v>
      </c>
      <c r="E41" s="340" t="s">
        <v>411</v>
      </c>
      <c r="F41" s="340" t="s">
        <v>821</v>
      </c>
      <c r="G41" s="340" t="s">
        <v>814</v>
      </c>
      <c r="H41" s="340" t="s">
        <v>815</v>
      </c>
      <c r="I41" s="340"/>
      <c r="J41" s="341">
        <v>44300</v>
      </c>
      <c r="K41" s="341">
        <v>47026</v>
      </c>
      <c r="L41" s="340"/>
    </row>
    <row r="42" spans="1:16" ht="20.25" customHeight="1" x14ac:dyDescent="0.25">
      <c r="A42" s="208" t="s">
        <v>864</v>
      </c>
      <c r="B42" s="340" t="s">
        <v>811</v>
      </c>
      <c r="C42" s="209" t="s">
        <v>812</v>
      </c>
      <c r="D42" s="340">
        <v>6</v>
      </c>
      <c r="E42" s="340" t="s">
        <v>411</v>
      </c>
      <c r="F42" s="340" t="s">
        <v>821</v>
      </c>
      <c r="G42" s="340" t="s">
        <v>814</v>
      </c>
      <c r="H42" s="340" t="s">
        <v>815</v>
      </c>
      <c r="I42" s="340"/>
      <c r="J42" s="341">
        <v>44300</v>
      </c>
      <c r="K42" s="341">
        <v>47026</v>
      </c>
      <c r="L42" s="340"/>
      <c r="P42" s="149"/>
    </row>
    <row r="43" spans="1:16" ht="20.25" customHeight="1" x14ac:dyDescent="0.25">
      <c r="A43" s="208" t="s">
        <v>865</v>
      </c>
      <c r="B43" s="340" t="s">
        <v>818</v>
      </c>
      <c r="C43" s="209" t="s">
        <v>812</v>
      </c>
      <c r="D43" s="340">
        <v>4</v>
      </c>
      <c r="E43" s="340" t="s">
        <v>415</v>
      </c>
      <c r="F43" s="340" t="s">
        <v>813</v>
      </c>
      <c r="G43" s="340" t="s">
        <v>814</v>
      </c>
      <c r="H43" s="340" t="s">
        <v>814</v>
      </c>
      <c r="I43" s="340"/>
      <c r="J43" s="341">
        <v>43951</v>
      </c>
      <c r="K43" s="341">
        <v>46295</v>
      </c>
      <c r="L43" s="340"/>
      <c r="P43" s="149"/>
    </row>
    <row r="44" spans="1:16" ht="20.25" customHeight="1" x14ac:dyDescent="0.25">
      <c r="A44" s="208" t="s">
        <v>866</v>
      </c>
      <c r="B44" s="340" t="s">
        <v>811</v>
      </c>
      <c r="C44" s="209" t="s">
        <v>812</v>
      </c>
      <c r="D44" s="340">
        <v>6</v>
      </c>
      <c r="E44" s="340" t="s">
        <v>411</v>
      </c>
      <c r="F44" s="340" t="s">
        <v>824</v>
      </c>
      <c r="G44" s="340" t="s">
        <v>814</v>
      </c>
      <c r="H44" s="340" t="s">
        <v>815</v>
      </c>
      <c r="I44" s="340"/>
      <c r="J44" s="341">
        <v>44224</v>
      </c>
      <c r="K44" s="341">
        <v>47026</v>
      </c>
      <c r="L44" s="340"/>
      <c r="P44" s="149"/>
    </row>
    <row r="45" spans="1:16" ht="20.25" customHeight="1" x14ac:dyDescent="0.25">
      <c r="A45" s="208" t="s">
        <v>867</v>
      </c>
      <c r="B45" s="340" t="s">
        <v>811</v>
      </c>
      <c r="C45" s="209" t="s">
        <v>812</v>
      </c>
      <c r="D45" s="340">
        <v>6</v>
      </c>
      <c r="E45" s="340" t="s">
        <v>411</v>
      </c>
      <c r="F45" s="340" t="s">
        <v>813</v>
      </c>
      <c r="G45" s="340" t="s">
        <v>814</v>
      </c>
      <c r="H45" s="340" t="s">
        <v>815</v>
      </c>
      <c r="I45" s="340"/>
      <c r="J45" s="341">
        <v>44280</v>
      </c>
      <c r="K45" s="341">
        <v>47026</v>
      </c>
      <c r="L45" s="340"/>
      <c r="P45" s="149"/>
    </row>
    <row r="46" spans="1:16" ht="20.25" customHeight="1" x14ac:dyDescent="0.25">
      <c r="A46" s="208" t="s">
        <v>868</v>
      </c>
      <c r="B46" s="340" t="s">
        <v>811</v>
      </c>
      <c r="C46" s="209" t="s">
        <v>812</v>
      </c>
      <c r="D46" s="340">
        <v>6</v>
      </c>
      <c r="E46" s="340" t="s">
        <v>411</v>
      </c>
      <c r="F46" s="340" t="s">
        <v>846</v>
      </c>
      <c r="G46" s="340" t="s">
        <v>814</v>
      </c>
      <c r="H46" s="340" t="s">
        <v>815</v>
      </c>
      <c r="I46" s="340"/>
      <c r="J46" s="341">
        <v>44280</v>
      </c>
      <c r="K46" s="341">
        <v>47026</v>
      </c>
      <c r="L46" s="340"/>
    </row>
    <row r="47" spans="1:16" ht="20.25" customHeight="1" x14ac:dyDescent="0.25">
      <c r="A47" s="208" t="s">
        <v>869</v>
      </c>
      <c r="B47" s="340" t="s">
        <v>811</v>
      </c>
      <c r="C47" s="209" t="s">
        <v>812</v>
      </c>
      <c r="D47" s="340">
        <v>6</v>
      </c>
      <c r="E47" s="340" t="s">
        <v>411</v>
      </c>
      <c r="F47" s="340" t="s">
        <v>846</v>
      </c>
      <c r="G47" s="340" t="s">
        <v>814</v>
      </c>
      <c r="H47" s="340" t="s">
        <v>815</v>
      </c>
      <c r="I47" s="340"/>
      <c r="J47" s="341">
        <v>44280</v>
      </c>
      <c r="K47" s="341">
        <v>47026</v>
      </c>
      <c r="L47" s="340"/>
    </row>
    <row r="48" spans="1:16" ht="20.25" customHeight="1" x14ac:dyDescent="0.25">
      <c r="A48" s="208" t="s">
        <v>870</v>
      </c>
      <c r="B48" s="340" t="s">
        <v>811</v>
      </c>
      <c r="C48" s="209" t="s">
        <v>812</v>
      </c>
      <c r="D48" s="340">
        <v>6</v>
      </c>
      <c r="E48" s="340" t="s">
        <v>411</v>
      </c>
      <c r="F48" s="340" t="s">
        <v>813</v>
      </c>
      <c r="G48" s="340" t="s">
        <v>814</v>
      </c>
      <c r="H48" s="340" t="s">
        <v>815</v>
      </c>
      <c r="I48" s="340"/>
      <c r="J48" s="341">
        <v>41541</v>
      </c>
      <c r="K48" s="341" t="s">
        <v>861</v>
      </c>
      <c r="L48" s="340"/>
    </row>
    <row r="49" spans="1:16" ht="20.25" customHeight="1" x14ac:dyDescent="0.25">
      <c r="A49" s="208" t="s">
        <v>871</v>
      </c>
      <c r="B49" s="340" t="s">
        <v>811</v>
      </c>
      <c r="C49" s="209" t="s">
        <v>812</v>
      </c>
      <c r="D49" s="340">
        <v>6</v>
      </c>
      <c r="E49" s="340" t="s">
        <v>411</v>
      </c>
      <c r="F49" s="340" t="s">
        <v>813</v>
      </c>
      <c r="G49" s="340" t="s">
        <v>828</v>
      </c>
      <c r="H49" s="340" t="s">
        <v>815</v>
      </c>
      <c r="I49" s="340">
        <v>310</v>
      </c>
      <c r="J49" s="341">
        <v>44315</v>
      </c>
      <c r="K49" s="341">
        <v>47026</v>
      </c>
      <c r="L49" s="340"/>
      <c r="P49" s="149"/>
    </row>
    <row r="50" spans="1:16" ht="20.25" customHeight="1" x14ac:dyDescent="0.25">
      <c r="A50" s="208" t="s">
        <v>872</v>
      </c>
      <c r="B50" s="340" t="s">
        <v>811</v>
      </c>
      <c r="C50" s="209" t="s">
        <v>812</v>
      </c>
      <c r="D50" s="340">
        <v>6</v>
      </c>
      <c r="E50" s="340" t="s">
        <v>411</v>
      </c>
      <c r="F50" s="340" t="s">
        <v>858</v>
      </c>
      <c r="G50" s="340" t="s">
        <v>814</v>
      </c>
      <c r="H50" s="340" t="s">
        <v>815</v>
      </c>
      <c r="I50" s="340"/>
      <c r="J50" s="341">
        <v>44280</v>
      </c>
      <c r="K50" s="341">
        <v>47026</v>
      </c>
      <c r="L50" s="340"/>
      <c r="P50" s="149"/>
    </row>
    <row r="51" spans="1:16" ht="20.25" customHeight="1" x14ac:dyDescent="0.25">
      <c r="A51" s="208" t="s">
        <v>873</v>
      </c>
      <c r="B51" s="340" t="s">
        <v>811</v>
      </c>
      <c r="C51" s="209" t="s">
        <v>812</v>
      </c>
      <c r="D51" s="340">
        <v>6</v>
      </c>
      <c r="E51" s="340" t="s">
        <v>411</v>
      </c>
      <c r="F51" s="340" t="s">
        <v>858</v>
      </c>
      <c r="G51" s="340" t="s">
        <v>814</v>
      </c>
      <c r="H51" s="340" t="s">
        <v>815</v>
      </c>
      <c r="I51" s="340"/>
      <c r="J51" s="341">
        <v>44280</v>
      </c>
      <c r="K51" s="341">
        <v>47026</v>
      </c>
      <c r="L51" s="340"/>
      <c r="P51" s="149"/>
    </row>
    <row r="52" spans="1:16" ht="20.25" customHeight="1" x14ac:dyDescent="0.25">
      <c r="A52" s="208" t="s">
        <v>874</v>
      </c>
      <c r="B52" s="340" t="s">
        <v>818</v>
      </c>
      <c r="C52" s="209" t="s">
        <v>812</v>
      </c>
      <c r="D52" s="340">
        <v>4</v>
      </c>
      <c r="E52" s="340" t="s">
        <v>415</v>
      </c>
      <c r="F52" s="340" t="s">
        <v>813</v>
      </c>
      <c r="G52" s="340" t="s">
        <v>814</v>
      </c>
      <c r="H52" s="340" t="s">
        <v>814</v>
      </c>
      <c r="I52" s="340"/>
      <c r="J52" s="341">
        <v>43558</v>
      </c>
      <c r="K52" s="341">
        <v>46295</v>
      </c>
      <c r="L52" s="340"/>
      <c r="P52" s="149"/>
    </row>
    <row r="53" spans="1:16" ht="20.25" customHeight="1" x14ac:dyDescent="0.25">
      <c r="A53" s="208" t="s">
        <v>875</v>
      </c>
      <c r="B53" s="340" t="s">
        <v>876</v>
      </c>
      <c r="C53" s="209" t="s">
        <v>812</v>
      </c>
      <c r="D53" s="340">
        <v>4</v>
      </c>
      <c r="E53" s="340" t="s">
        <v>415</v>
      </c>
      <c r="F53" s="340" t="s">
        <v>877</v>
      </c>
      <c r="G53" s="340" t="s">
        <v>814</v>
      </c>
      <c r="H53" s="340" t="s">
        <v>814</v>
      </c>
      <c r="I53" s="340"/>
      <c r="J53" s="341">
        <v>43951</v>
      </c>
      <c r="K53" s="341">
        <v>46295</v>
      </c>
      <c r="L53" s="340"/>
      <c r="P53" s="149"/>
    </row>
    <row r="54" spans="1:16" ht="20.25" customHeight="1" x14ac:dyDescent="0.25">
      <c r="A54" s="208" t="s">
        <v>878</v>
      </c>
      <c r="B54" s="340" t="s">
        <v>879</v>
      </c>
      <c r="C54" s="209"/>
      <c r="D54" s="340">
        <v>4</v>
      </c>
      <c r="E54" s="340" t="s">
        <v>417</v>
      </c>
      <c r="F54" s="340" t="s">
        <v>877</v>
      </c>
      <c r="G54" s="340" t="s">
        <v>814</v>
      </c>
      <c r="H54" s="340" t="s">
        <v>814</v>
      </c>
      <c r="I54" s="340"/>
      <c r="J54" s="341">
        <v>43951</v>
      </c>
      <c r="K54" s="341">
        <v>46660</v>
      </c>
      <c r="L54" s="340"/>
      <c r="P54" s="149"/>
    </row>
    <row r="55" spans="1:16" ht="20.25" customHeight="1" x14ac:dyDescent="0.25">
      <c r="A55" s="208" t="s">
        <v>880</v>
      </c>
      <c r="B55" s="340" t="s">
        <v>811</v>
      </c>
      <c r="C55" s="209" t="s">
        <v>812</v>
      </c>
      <c r="D55" s="340">
        <v>6</v>
      </c>
      <c r="E55" s="340" t="s">
        <v>411</v>
      </c>
      <c r="F55" s="340" t="s">
        <v>821</v>
      </c>
      <c r="G55" s="340" t="s">
        <v>814</v>
      </c>
      <c r="H55" s="340" t="s">
        <v>815</v>
      </c>
      <c r="I55" s="340"/>
      <c r="J55" s="341">
        <v>44300</v>
      </c>
      <c r="K55" s="341">
        <v>47026</v>
      </c>
      <c r="L55" s="340"/>
      <c r="P55" s="149"/>
    </row>
    <row r="56" spans="1:16" ht="20.25" customHeight="1" x14ac:dyDescent="0.25">
      <c r="A56" s="208" t="s">
        <v>881</v>
      </c>
      <c r="B56" s="340" t="s">
        <v>811</v>
      </c>
      <c r="C56" s="209" t="s">
        <v>812</v>
      </c>
      <c r="D56" s="340">
        <v>6</v>
      </c>
      <c r="E56" s="340" t="s">
        <v>411</v>
      </c>
      <c r="F56" s="340" t="s">
        <v>821</v>
      </c>
      <c r="G56" s="340" t="s">
        <v>814</v>
      </c>
      <c r="H56" s="340" t="s">
        <v>815</v>
      </c>
      <c r="I56" s="340"/>
      <c r="J56" s="341">
        <v>44300</v>
      </c>
      <c r="K56" s="341">
        <v>47026</v>
      </c>
      <c r="L56" s="340"/>
      <c r="P56" s="149"/>
    </row>
    <row r="57" spans="1:16" ht="20.25" customHeight="1" x14ac:dyDescent="0.25">
      <c r="A57" s="208" t="s">
        <v>882</v>
      </c>
      <c r="B57" s="340" t="s">
        <v>818</v>
      </c>
      <c r="C57" s="209" t="s">
        <v>812</v>
      </c>
      <c r="D57" s="340">
        <v>4</v>
      </c>
      <c r="E57" s="340" t="s">
        <v>415</v>
      </c>
      <c r="F57" s="340" t="s">
        <v>877</v>
      </c>
      <c r="G57" s="340" t="s">
        <v>814</v>
      </c>
      <c r="H57" s="340" t="s">
        <v>814</v>
      </c>
      <c r="I57" s="340"/>
      <c r="J57" s="341">
        <v>43558</v>
      </c>
      <c r="K57" s="341">
        <v>46295</v>
      </c>
      <c r="L57" s="340"/>
      <c r="P57" s="149"/>
    </row>
    <row r="58" spans="1:16" ht="20.25" customHeight="1" x14ac:dyDescent="0.25">
      <c r="A58" s="208" t="s">
        <v>883</v>
      </c>
      <c r="B58" s="340" t="s">
        <v>811</v>
      </c>
      <c r="C58" s="209" t="s">
        <v>812</v>
      </c>
      <c r="D58" s="340">
        <v>6</v>
      </c>
      <c r="E58" s="340" t="s">
        <v>411</v>
      </c>
      <c r="F58" s="340" t="s">
        <v>813</v>
      </c>
      <c r="G58" s="340" t="s">
        <v>814</v>
      </c>
      <c r="H58" s="340" t="s">
        <v>815</v>
      </c>
      <c r="I58" s="340"/>
      <c r="J58" s="341">
        <v>44280</v>
      </c>
      <c r="K58" s="341">
        <v>47026</v>
      </c>
      <c r="L58" s="340"/>
      <c r="P58" s="149"/>
    </row>
    <row r="59" spans="1:16" ht="20.25" customHeight="1" x14ac:dyDescent="0.25">
      <c r="A59" s="208" t="s">
        <v>884</v>
      </c>
      <c r="B59" s="340" t="s">
        <v>818</v>
      </c>
      <c r="C59" s="209" t="s">
        <v>812</v>
      </c>
      <c r="D59" s="340">
        <v>4</v>
      </c>
      <c r="E59" s="340" t="s">
        <v>415</v>
      </c>
      <c r="F59" s="340" t="s">
        <v>819</v>
      </c>
      <c r="G59" s="340" t="s">
        <v>814</v>
      </c>
      <c r="H59" s="340" t="s">
        <v>814</v>
      </c>
      <c r="I59" s="340"/>
      <c r="J59" s="341">
        <v>43558</v>
      </c>
      <c r="K59" s="341">
        <v>45930</v>
      </c>
      <c r="L59" s="340"/>
      <c r="P59" s="149"/>
    </row>
    <row r="60" spans="1:16" ht="20.25" customHeight="1" x14ac:dyDescent="0.25">
      <c r="A60" s="208" t="s">
        <v>885</v>
      </c>
      <c r="B60" s="340" t="s">
        <v>811</v>
      </c>
      <c r="C60" s="209" t="s">
        <v>812</v>
      </c>
      <c r="D60" s="340">
        <v>6</v>
      </c>
      <c r="E60" s="340" t="s">
        <v>411</v>
      </c>
      <c r="F60" s="340" t="s">
        <v>813</v>
      </c>
      <c r="G60" s="340" t="s">
        <v>814</v>
      </c>
      <c r="H60" s="340" t="s">
        <v>815</v>
      </c>
      <c r="I60" s="340"/>
      <c r="J60" s="341">
        <v>44315</v>
      </c>
      <c r="K60" s="341">
        <v>47026</v>
      </c>
      <c r="L60" s="340"/>
      <c r="P60" s="149"/>
    </row>
    <row r="61" spans="1:16" ht="20.25" customHeight="1" x14ac:dyDescent="0.25">
      <c r="A61" s="208" t="s">
        <v>886</v>
      </c>
      <c r="B61" s="340" t="s">
        <v>818</v>
      </c>
      <c r="C61" s="209" t="s">
        <v>812</v>
      </c>
      <c r="D61" s="340">
        <v>4</v>
      </c>
      <c r="E61" s="340" t="s">
        <v>415</v>
      </c>
      <c r="F61" s="340" t="s">
        <v>887</v>
      </c>
      <c r="G61" s="340" t="s">
        <v>814</v>
      </c>
      <c r="H61" s="340" t="s">
        <v>814</v>
      </c>
      <c r="I61" s="340"/>
      <c r="J61" s="341">
        <v>43558</v>
      </c>
      <c r="K61" s="341">
        <v>46295</v>
      </c>
      <c r="L61" s="340"/>
      <c r="P61" s="149"/>
    </row>
    <row r="62" spans="1:16" ht="20.25" customHeight="1" x14ac:dyDescent="0.25">
      <c r="A62" s="208" t="s">
        <v>888</v>
      </c>
      <c r="B62" s="340" t="s">
        <v>811</v>
      </c>
      <c r="C62" s="209" t="s">
        <v>812</v>
      </c>
      <c r="D62" s="340">
        <v>6</v>
      </c>
      <c r="E62" s="340" t="s">
        <v>411</v>
      </c>
      <c r="F62" s="340" t="s">
        <v>813</v>
      </c>
      <c r="G62" s="340" t="s">
        <v>814</v>
      </c>
      <c r="H62" s="340" t="s">
        <v>815</v>
      </c>
      <c r="I62" s="340">
        <v>38</v>
      </c>
      <c r="J62" s="341">
        <v>44280</v>
      </c>
      <c r="K62" s="341">
        <v>47026</v>
      </c>
      <c r="L62" s="340"/>
      <c r="P62" s="149"/>
    </row>
    <row r="63" spans="1:16" ht="20.25" customHeight="1" x14ac:dyDescent="0.25">
      <c r="A63" s="208" t="s">
        <v>889</v>
      </c>
      <c r="B63" s="340" t="s">
        <v>811</v>
      </c>
      <c r="C63" s="209" t="s">
        <v>812</v>
      </c>
      <c r="D63" s="340">
        <v>6</v>
      </c>
      <c r="E63" s="340" t="s">
        <v>411</v>
      </c>
      <c r="F63" s="340" t="s">
        <v>858</v>
      </c>
      <c r="G63" s="340" t="s">
        <v>814</v>
      </c>
      <c r="H63" s="340" t="s">
        <v>815</v>
      </c>
      <c r="I63" s="340"/>
      <c r="J63" s="341">
        <v>44224</v>
      </c>
      <c r="K63" s="341">
        <v>47026</v>
      </c>
      <c r="L63" s="340"/>
      <c r="P63" s="149"/>
    </row>
    <row r="64" spans="1:16" ht="20.25" customHeight="1" x14ac:dyDescent="0.25">
      <c r="A64" s="208" t="s">
        <v>890</v>
      </c>
      <c r="B64" s="340" t="s">
        <v>811</v>
      </c>
      <c r="C64" s="209" t="s">
        <v>812</v>
      </c>
      <c r="D64" s="340">
        <v>6</v>
      </c>
      <c r="E64" s="340" t="s">
        <v>411</v>
      </c>
      <c r="F64" s="340" t="s">
        <v>858</v>
      </c>
      <c r="G64" s="340" t="s">
        <v>814</v>
      </c>
      <c r="H64" s="340" t="s">
        <v>815</v>
      </c>
      <c r="I64" s="340"/>
      <c r="J64" s="341">
        <v>44224</v>
      </c>
      <c r="K64" s="341">
        <v>47026</v>
      </c>
      <c r="L64" s="340"/>
      <c r="P64" s="149"/>
    </row>
    <row r="65" spans="1:16" ht="20.25" customHeight="1" x14ac:dyDescent="0.25">
      <c r="A65" s="208" t="s">
        <v>891</v>
      </c>
      <c r="B65" s="340" t="s">
        <v>811</v>
      </c>
      <c r="C65" s="209" t="s">
        <v>812</v>
      </c>
      <c r="D65" s="340">
        <v>6</v>
      </c>
      <c r="E65" s="340" t="s">
        <v>411</v>
      </c>
      <c r="F65" s="340" t="s">
        <v>858</v>
      </c>
      <c r="G65" s="340" t="s">
        <v>814</v>
      </c>
      <c r="H65" s="340" t="s">
        <v>815</v>
      </c>
      <c r="I65" s="340"/>
      <c r="J65" s="341">
        <v>44224</v>
      </c>
      <c r="K65" s="341">
        <v>47026</v>
      </c>
      <c r="L65" s="340"/>
      <c r="P65" s="149"/>
    </row>
    <row r="66" spans="1:16" ht="20.25" customHeight="1" x14ac:dyDescent="0.25">
      <c r="A66" s="208" t="s">
        <v>892</v>
      </c>
      <c r="B66" s="340" t="s">
        <v>811</v>
      </c>
      <c r="C66" s="209" t="s">
        <v>812</v>
      </c>
      <c r="D66" s="340">
        <v>6</v>
      </c>
      <c r="E66" s="340" t="s">
        <v>411</v>
      </c>
      <c r="F66" s="340" t="s">
        <v>858</v>
      </c>
      <c r="G66" s="340" t="s">
        <v>814</v>
      </c>
      <c r="H66" s="340" t="s">
        <v>815</v>
      </c>
      <c r="I66" s="340"/>
      <c r="J66" s="341">
        <v>44224</v>
      </c>
      <c r="K66" s="341">
        <v>47026</v>
      </c>
      <c r="L66" s="340"/>
      <c r="P66" s="149"/>
    </row>
    <row r="67" spans="1:16" ht="20.25" customHeight="1" x14ac:dyDescent="0.25">
      <c r="A67" s="208" t="s">
        <v>893</v>
      </c>
      <c r="B67" s="340" t="s">
        <v>811</v>
      </c>
      <c r="C67" s="209" t="s">
        <v>812</v>
      </c>
      <c r="D67" s="340">
        <v>6</v>
      </c>
      <c r="E67" s="340" t="s">
        <v>411</v>
      </c>
      <c r="F67" s="340" t="s">
        <v>858</v>
      </c>
      <c r="G67" s="340" t="s">
        <v>814</v>
      </c>
      <c r="H67" s="340" t="s">
        <v>815</v>
      </c>
      <c r="I67" s="340"/>
      <c r="J67" s="341">
        <v>44224</v>
      </c>
      <c r="K67" s="341">
        <v>47026</v>
      </c>
      <c r="L67" s="340"/>
      <c r="P67" s="149"/>
    </row>
    <row r="68" spans="1:16" ht="20.25" customHeight="1" x14ac:dyDescent="0.25">
      <c r="A68" s="208" t="s">
        <v>894</v>
      </c>
      <c r="B68" s="340" t="s">
        <v>811</v>
      </c>
      <c r="C68" s="209" t="s">
        <v>812</v>
      </c>
      <c r="D68" s="340">
        <v>6</v>
      </c>
      <c r="E68" s="340" t="s">
        <v>411</v>
      </c>
      <c r="F68" s="340" t="s">
        <v>858</v>
      </c>
      <c r="G68" s="340" t="s">
        <v>814</v>
      </c>
      <c r="H68" s="340" t="s">
        <v>815</v>
      </c>
      <c r="I68" s="340"/>
      <c r="J68" s="341">
        <v>44224</v>
      </c>
      <c r="K68" s="341">
        <v>47026</v>
      </c>
      <c r="L68" s="340"/>
      <c r="P68" s="149"/>
    </row>
    <row r="69" spans="1:16" ht="20.25" customHeight="1" x14ac:dyDescent="0.25">
      <c r="A69" s="208" t="s">
        <v>895</v>
      </c>
      <c r="B69" s="340" t="s">
        <v>818</v>
      </c>
      <c r="C69" s="209" t="s">
        <v>812</v>
      </c>
      <c r="D69" s="340">
        <v>4</v>
      </c>
      <c r="E69" s="340" t="s">
        <v>415</v>
      </c>
      <c r="F69" s="340" t="s">
        <v>862</v>
      </c>
      <c r="G69" s="340" t="s">
        <v>814</v>
      </c>
      <c r="H69" s="340" t="s">
        <v>814</v>
      </c>
      <c r="I69" s="340"/>
      <c r="J69" s="341">
        <v>43951</v>
      </c>
      <c r="K69" s="341">
        <v>46660</v>
      </c>
      <c r="L69" s="340"/>
      <c r="P69" s="149"/>
    </row>
    <row r="70" spans="1:16" ht="20.25" customHeight="1" x14ac:dyDescent="0.25">
      <c r="A70" s="208" t="s">
        <v>896</v>
      </c>
      <c r="B70" s="340" t="s">
        <v>811</v>
      </c>
      <c r="C70" s="209" t="s">
        <v>812</v>
      </c>
      <c r="D70" s="340">
        <v>6</v>
      </c>
      <c r="E70" s="340" t="s">
        <v>411</v>
      </c>
      <c r="F70" s="340" t="s">
        <v>887</v>
      </c>
      <c r="G70" s="340" t="s">
        <v>814</v>
      </c>
      <c r="H70" s="340" t="s">
        <v>815</v>
      </c>
      <c r="I70" s="340"/>
      <c r="J70" s="341">
        <v>44315</v>
      </c>
      <c r="K70" s="341">
        <v>47026</v>
      </c>
      <c r="L70" s="340"/>
      <c r="P70" s="149"/>
    </row>
    <row r="71" spans="1:16" ht="20.25" customHeight="1" x14ac:dyDescent="0.25">
      <c r="A71" s="208" t="s">
        <v>897</v>
      </c>
      <c r="B71" s="340" t="s">
        <v>811</v>
      </c>
      <c r="C71" s="209" t="s">
        <v>812</v>
      </c>
      <c r="D71" s="340">
        <v>6</v>
      </c>
      <c r="E71" s="340" t="s">
        <v>411</v>
      </c>
      <c r="F71" s="340" t="s">
        <v>887</v>
      </c>
      <c r="G71" s="340" t="s">
        <v>814</v>
      </c>
      <c r="H71" s="340" t="s">
        <v>815</v>
      </c>
      <c r="I71" s="340"/>
      <c r="J71" s="341">
        <v>44315</v>
      </c>
      <c r="K71" s="341">
        <v>47026</v>
      </c>
      <c r="L71" s="340"/>
      <c r="P71" s="149"/>
    </row>
    <row r="72" spans="1:16" ht="20.25" customHeight="1" x14ac:dyDescent="0.25">
      <c r="A72" s="208" t="s">
        <v>898</v>
      </c>
      <c r="B72" s="340" t="s">
        <v>818</v>
      </c>
      <c r="C72" s="209" t="s">
        <v>812</v>
      </c>
      <c r="D72" s="340">
        <v>4</v>
      </c>
      <c r="E72" s="340" t="s">
        <v>415</v>
      </c>
      <c r="F72" s="340" t="s">
        <v>824</v>
      </c>
      <c r="G72" s="340" t="s">
        <v>814</v>
      </c>
      <c r="H72" s="340" t="s">
        <v>814</v>
      </c>
      <c r="I72" s="340"/>
      <c r="J72" s="341">
        <v>43951</v>
      </c>
      <c r="K72" s="341">
        <v>46295</v>
      </c>
      <c r="L72" s="340"/>
      <c r="P72" s="149"/>
    </row>
    <row r="73" spans="1:16" ht="20.25" customHeight="1" x14ac:dyDescent="0.25">
      <c r="A73" s="208"/>
      <c r="B73" s="340"/>
      <c r="C73" s="209"/>
      <c r="D73" s="340"/>
      <c r="E73" s="340"/>
      <c r="F73" s="340"/>
      <c r="G73" s="340"/>
      <c r="H73" s="340"/>
      <c r="I73" s="340"/>
      <c r="J73" s="341"/>
      <c r="K73" s="341"/>
      <c r="L73" s="340"/>
      <c r="P73" s="149"/>
    </row>
    <row r="74" spans="1:16" ht="33" customHeight="1" x14ac:dyDescent="0.25">
      <c r="A74" s="345" t="s">
        <v>421</v>
      </c>
      <c r="B74" s="346"/>
      <c r="C74" s="346"/>
      <c r="D74" s="346"/>
      <c r="E74" s="346"/>
      <c r="F74" s="346"/>
      <c r="G74" s="346"/>
      <c r="H74" s="346"/>
      <c r="I74" s="346"/>
      <c r="J74" s="346"/>
      <c r="K74" s="346"/>
      <c r="L74" s="347"/>
      <c r="O74" s="155"/>
      <c r="P74" s="149"/>
    </row>
    <row r="75" spans="1:16" ht="20.25" customHeight="1" x14ac:dyDescent="0.25">
      <c r="A75" s="208" t="s">
        <v>899</v>
      </c>
      <c r="B75" s="340" t="s">
        <v>818</v>
      </c>
      <c r="C75" s="209" t="s">
        <v>812</v>
      </c>
      <c r="D75" s="340">
        <v>4</v>
      </c>
      <c r="E75" s="340" t="s">
        <v>415</v>
      </c>
      <c r="F75" s="340" t="s">
        <v>293</v>
      </c>
      <c r="G75" s="340" t="s">
        <v>814</v>
      </c>
      <c r="H75" s="340"/>
      <c r="I75" s="340"/>
      <c r="J75" s="341">
        <v>44224</v>
      </c>
      <c r="K75" s="341">
        <v>46295</v>
      </c>
      <c r="L75" s="340"/>
      <c r="P75" s="149"/>
    </row>
    <row r="76" spans="1:16" x14ac:dyDescent="0.25">
      <c r="A76" s="43"/>
      <c r="B76" s="43"/>
      <c r="C76" s="43"/>
      <c r="D76" s="43"/>
      <c r="E76" s="43"/>
      <c r="F76" s="43"/>
      <c r="G76" s="43"/>
      <c r="H76" s="43"/>
      <c r="I76" s="43"/>
      <c r="J76" s="43"/>
      <c r="K76" s="43"/>
      <c r="L76" s="43"/>
    </row>
    <row r="77" spans="1:16" x14ac:dyDescent="0.25">
      <c r="A77" s="43"/>
      <c r="B77" s="43"/>
      <c r="C77" s="43"/>
      <c r="D77" s="43"/>
      <c r="E77" s="43"/>
      <c r="F77" s="43"/>
      <c r="G77" s="43"/>
      <c r="H77" s="43"/>
      <c r="I77" s="43"/>
      <c r="J77" s="43"/>
      <c r="K77" s="43"/>
      <c r="L77" s="43"/>
    </row>
    <row r="78" spans="1:16" x14ac:dyDescent="0.25">
      <c r="A78" s="156" t="s">
        <v>923</v>
      </c>
      <c r="B78" s="156"/>
      <c r="C78" s="156"/>
      <c r="D78" s="156"/>
      <c r="E78" s="156"/>
      <c r="F78" s="156"/>
      <c r="G78" s="156"/>
      <c r="H78" s="156"/>
      <c r="I78" s="43"/>
      <c r="J78" s="43"/>
      <c r="K78" s="43"/>
      <c r="L78" s="43"/>
    </row>
    <row r="79" spans="1:16" x14ac:dyDescent="0.25">
      <c r="A79" s="156"/>
      <c r="B79" s="156"/>
      <c r="C79" s="156"/>
      <c r="D79" s="156"/>
      <c r="E79" s="156"/>
      <c r="F79" s="156"/>
      <c r="G79" s="156"/>
      <c r="H79" s="156"/>
      <c r="I79" s="43"/>
      <c r="J79" s="43"/>
      <c r="K79" s="43"/>
      <c r="L79" s="43"/>
    </row>
    <row r="80" spans="1:16" x14ac:dyDescent="0.25">
      <c r="A80" s="157"/>
      <c r="B80" s="157"/>
      <c r="C80" s="157"/>
      <c r="D80" s="157"/>
      <c r="E80" s="157"/>
      <c r="F80" s="157"/>
      <c r="G80" s="157"/>
      <c r="H80" s="157"/>
      <c r="I80" s="43"/>
      <c r="J80" s="43"/>
      <c r="K80" s="43"/>
      <c r="L80" s="43"/>
    </row>
    <row r="81" spans="1:12" x14ac:dyDescent="0.25">
      <c r="A81" s="158"/>
      <c r="B81" s="158"/>
      <c r="C81" s="158"/>
      <c r="D81" s="158"/>
      <c r="E81" s="158"/>
      <c r="F81" s="158"/>
      <c r="G81" s="158"/>
      <c r="H81" s="158"/>
      <c r="I81" s="43"/>
      <c r="J81" s="43"/>
      <c r="K81" s="43"/>
      <c r="L81" s="43"/>
    </row>
    <row r="82" spans="1:12" x14ac:dyDescent="0.25">
      <c r="A82" s="158"/>
      <c r="B82" s="158"/>
      <c r="C82" s="158"/>
      <c r="D82" s="158"/>
      <c r="E82" s="158"/>
      <c r="F82" s="158"/>
      <c r="G82" s="158"/>
      <c r="H82" s="158"/>
      <c r="I82" s="43"/>
      <c r="J82" s="43"/>
      <c r="K82" s="43"/>
      <c r="L82" s="43"/>
    </row>
    <row r="83" spans="1:12" x14ac:dyDescent="0.25">
      <c r="A83" s="43"/>
      <c r="B83" s="43"/>
      <c r="C83" s="43"/>
      <c r="D83" s="43"/>
      <c r="E83" s="43"/>
      <c r="F83" s="43"/>
      <c r="G83" s="43"/>
      <c r="H83" s="43"/>
      <c r="I83" s="43"/>
      <c r="J83" s="43"/>
      <c r="K83" s="43"/>
      <c r="L83" s="43"/>
    </row>
    <row r="84" spans="1:12" x14ac:dyDescent="0.25">
      <c r="A84" s="43"/>
      <c r="B84" s="43"/>
      <c r="C84" s="43"/>
      <c r="D84" s="43"/>
      <c r="E84" s="43"/>
      <c r="F84" s="43"/>
      <c r="G84" s="43"/>
      <c r="H84" s="43"/>
      <c r="I84" s="43"/>
      <c r="J84" s="43"/>
      <c r="K84" s="43"/>
      <c r="L84" s="43"/>
    </row>
    <row r="85" spans="1:12" x14ac:dyDescent="0.25">
      <c r="A85" s="43"/>
      <c r="B85" s="43"/>
      <c r="C85" s="43"/>
      <c r="D85" s="43"/>
      <c r="E85" s="43"/>
      <c r="F85" s="43"/>
      <c r="G85" s="43"/>
      <c r="H85" s="43"/>
      <c r="I85" s="43"/>
      <c r="J85" s="43"/>
      <c r="K85" s="43"/>
      <c r="L85" s="43"/>
    </row>
    <row r="86" spans="1:12" x14ac:dyDescent="0.25">
      <c r="A86" s="43"/>
      <c r="B86" s="43"/>
      <c r="C86" s="43"/>
      <c r="D86" s="43"/>
      <c r="E86" s="43"/>
      <c r="F86" s="43"/>
      <c r="G86" s="43"/>
      <c r="H86" s="43"/>
      <c r="I86" s="43"/>
      <c r="J86" s="43"/>
      <c r="K86" s="43"/>
      <c r="L86" s="43"/>
    </row>
    <row r="87" spans="1:12" x14ac:dyDescent="0.25">
      <c r="A87" s="43"/>
      <c r="B87" s="43"/>
      <c r="C87" s="43"/>
      <c r="D87" s="43"/>
      <c r="E87" s="43"/>
      <c r="F87" s="43"/>
      <c r="G87" s="43"/>
      <c r="H87" s="43"/>
      <c r="I87" s="43"/>
      <c r="J87" s="43"/>
      <c r="K87" s="43"/>
      <c r="L87" s="43"/>
    </row>
    <row r="88" spans="1:12" x14ac:dyDescent="0.25">
      <c r="A88" s="43"/>
      <c r="B88" s="43"/>
      <c r="C88" s="43"/>
      <c r="D88" s="43"/>
      <c r="E88" s="43"/>
      <c r="F88" s="43"/>
      <c r="G88" s="43"/>
      <c r="H88" s="43"/>
      <c r="I88" s="43"/>
      <c r="J88" s="43"/>
      <c r="K88" s="43"/>
      <c r="L88" s="43"/>
    </row>
    <row r="89" spans="1:12" x14ac:dyDescent="0.25">
      <c r="A89" s="43"/>
      <c r="B89" s="43"/>
      <c r="C89" s="43"/>
      <c r="D89" s="43"/>
      <c r="E89" s="43"/>
      <c r="F89" s="43"/>
      <c r="G89" s="43"/>
      <c r="H89" s="43"/>
      <c r="I89" s="43"/>
      <c r="J89" s="43"/>
      <c r="K89" s="43"/>
      <c r="L89" s="43"/>
    </row>
    <row r="90" spans="1:12" x14ac:dyDescent="0.25">
      <c r="A90" s="43"/>
      <c r="B90" s="43"/>
      <c r="C90" s="43"/>
      <c r="D90" s="43"/>
      <c r="E90" s="43"/>
      <c r="F90" s="43"/>
      <c r="G90" s="43"/>
      <c r="H90" s="43"/>
      <c r="I90" s="43"/>
      <c r="J90" s="43"/>
      <c r="K90" s="43"/>
      <c r="L90" s="43"/>
    </row>
    <row r="91" spans="1:12" x14ac:dyDescent="0.25">
      <c r="A91" s="43"/>
      <c r="B91" s="43"/>
      <c r="C91" s="43"/>
      <c r="D91" s="43"/>
      <c r="E91" s="43"/>
      <c r="F91" s="43"/>
      <c r="G91" s="43"/>
      <c r="H91" s="43"/>
      <c r="I91" s="43"/>
      <c r="J91" s="43"/>
      <c r="K91" s="43"/>
      <c r="L91" s="43"/>
    </row>
    <row r="107" spans="1:12" x14ac:dyDescent="0.25">
      <c r="A107" s="91"/>
      <c r="B107" s="91"/>
      <c r="C107" s="91"/>
      <c r="D107" s="91"/>
      <c r="E107" s="91"/>
      <c r="F107" s="91"/>
      <c r="G107" s="91"/>
      <c r="H107" s="91"/>
      <c r="I107" s="91"/>
      <c r="J107" s="91"/>
      <c r="K107" s="91"/>
      <c r="L107" s="91"/>
    </row>
    <row r="111" spans="1:12" ht="36" customHeight="1" x14ac:dyDescent="0.25"/>
  </sheetData>
  <autoFilter ref="A8:L72"/>
  <mergeCells count="20">
    <mergeCell ref="O27:V29"/>
    <mergeCell ref="A78:H82"/>
    <mergeCell ref="A74:L74"/>
    <mergeCell ref="A107:L107"/>
    <mergeCell ref="J5:K5"/>
    <mergeCell ref="L5:L6"/>
    <mergeCell ref="A7:L7"/>
    <mergeCell ref="O7:V7"/>
    <mergeCell ref="O10:V11"/>
    <mergeCell ref="O24:V25"/>
    <mergeCell ref="A1:L1"/>
    <mergeCell ref="A2:L2"/>
    <mergeCell ref="A3:L3"/>
    <mergeCell ref="A5:A6"/>
    <mergeCell ref="B5:B6"/>
    <mergeCell ref="C5:C6"/>
    <mergeCell ref="D5:D6"/>
    <mergeCell ref="E5:E6"/>
    <mergeCell ref="F5:F6"/>
    <mergeCell ref="G5:I5"/>
  </mergeCells>
  <printOptions horizontalCentered="1"/>
  <pageMargins left="0.25" right="0.25" top="0.75" bottom="0.75" header="0.3" footer="0.3"/>
  <pageSetup paperSize="8" scale="65" fitToWidth="0" pageOrder="overThenDown" orientation="portrait" r:id="rId1"/>
  <headerFooter>
    <oddFooter>&amp;LJahresbericht 2020&amp;R&amp;P von &amp;N</oddFooter>
  </headerFooter>
  <rowBreaks count="2" manualBreakCount="2">
    <brk id="36" max="22" man="1"/>
    <brk id="72"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63"/>
  <sheetViews>
    <sheetView showGridLines="0" zoomScale="70" zoomScaleNormal="70" zoomScaleSheetLayoutView="70" zoomScalePageLayoutView="70" workbookViewId="0">
      <selection sqref="A1:E1"/>
    </sheetView>
  </sheetViews>
  <sheetFormatPr baseColWidth="10" defaultColWidth="11.42578125" defaultRowHeight="15" x14ac:dyDescent="0.25"/>
  <cols>
    <col min="1" max="1" width="8.28515625" style="35" customWidth="1"/>
    <col min="2" max="2" width="72.7109375" style="35" customWidth="1"/>
    <col min="3" max="3" width="22.28515625" style="35" customWidth="1"/>
    <col min="4" max="5" width="16.140625" style="35" customWidth="1"/>
    <col min="6" max="6" width="91.5703125" style="69" hidden="1" customWidth="1"/>
    <col min="7" max="7" width="31.85546875" style="147" customWidth="1"/>
    <col min="8" max="16384" width="11.42578125" style="35"/>
  </cols>
  <sheetData>
    <row r="1" spans="1:13" ht="30" customHeight="1" x14ac:dyDescent="0.25">
      <c r="A1" s="250" t="s">
        <v>0</v>
      </c>
      <c r="B1" s="251"/>
      <c r="C1" s="251"/>
      <c r="D1" s="251"/>
      <c r="E1" s="251"/>
      <c r="F1" s="117"/>
      <c r="H1" s="147"/>
      <c r="I1" s="147"/>
      <c r="J1" s="147"/>
      <c r="K1" s="147"/>
      <c r="L1" s="147"/>
      <c r="M1" s="147"/>
    </row>
    <row r="2" spans="1:13" ht="21" customHeight="1" thickBot="1" x14ac:dyDescent="0.3">
      <c r="A2" s="219" t="s">
        <v>18</v>
      </c>
      <c r="B2" s="220"/>
      <c r="C2" s="220"/>
      <c r="D2" s="220"/>
      <c r="E2" s="220"/>
      <c r="F2" s="118" t="s">
        <v>1</v>
      </c>
    </row>
    <row r="3" spans="1:13" ht="31.5" customHeight="1" x14ac:dyDescent="0.25">
      <c r="A3" s="253" t="s">
        <v>2</v>
      </c>
      <c r="B3" s="290"/>
      <c r="C3" s="119" t="s">
        <v>805</v>
      </c>
      <c r="D3" s="119" t="s">
        <v>147</v>
      </c>
      <c r="E3" s="119" t="s">
        <v>147</v>
      </c>
      <c r="F3" s="120" t="s">
        <v>3</v>
      </c>
    </row>
    <row r="4" spans="1:13" ht="45.75" thickBot="1" x14ac:dyDescent="0.3">
      <c r="A4" s="291"/>
      <c r="B4" s="292"/>
      <c r="C4" s="228" t="s">
        <v>4</v>
      </c>
      <c r="D4" s="228" t="s">
        <v>278</v>
      </c>
      <c r="E4" s="228" t="s">
        <v>4</v>
      </c>
      <c r="F4" s="121" t="s">
        <v>5</v>
      </c>
    </row>
    <row r="5" spans="1:13" ht="18" customHeight="1" x14ac:dyDescent="0.25">
      <c r="A5" s="260" t="s">
        <v>6</v>
      </c>
      <c r="B5" s="239"/>
      <c r="C5" s="239"/>
      <c r="D5" s="240"/>
      <c r="E5" s="241"/>
      <c r="F5" s="122"/>
    </row>
    <row r="6" spans="1:13" ht="28.35" customHeight="1" x14ac:dyDescent="0.25">
      <c r="A6" s="65" t="s">
        <v>909</v>
      </c>
      <c r="B6" s="66"/>
      <c r="C6" s="123">
        <v>27</v>
      </c>
      <c r="D6" s="124"/>
      <c r="E6" s="125">
        <v>45</v>
      </c>
      <c r="F6" s="102" t="s">
        <v>148</v>
      </c>
    </row>
    <row r="7" spans="1:13" ht="25.5" customHeight="1" x14ac:dyDescent="0.25">
      <c r="A7" s="293" t="s">
        <v>7</v>
      </c>
      <c r="B7" s="294" t="s">
        <v>8</v>
      </c>
      <c r="C7" s="243">
        <v>0</v>
      </c>
      <c r="D7" s="295"/>
      <c r="E7" s="296">
        <v>1</v>
      </c>
      <c r="F7" s="102"/>
    </row>
    <row r="8" spans="1:13" ht="27.75" customHeight="1" x14ac:dyDescent="0.25">
      <c r="A8" s="297"/>
      <c r="B8" s="294" t="s">
        <v>277</v>
      </c>
      <c r="C8" s="243">
        <v>0</v>
      </c>
      <c r="D8" s="295"/>
      <c r="E8" s="296">
        <v>1</v>
      </c>
      <c r="F8" s="126" t="s">
        <v>150</v>
      </c>
    </row>
    <row r="9" spans="1:13" ht="25.5" customHeight="1" x14ac:dyDescent="0.25">
      <c r="A9" s="297"/>
      <c r="B9" s="261" t="s">
        <v>9</v>
      </c>
      <c r="C9" s="243">
        <v>0</v>
      </c>
      <c r="D9" s="295"/>
      <c r="E9" s="296">
        <v>10</v>
      </c>
      <c r="F9" s="126"/>
    </row>
    <row r="10" spans="1:13" ht="25.5" customHeight="1" x14ac:dyDescent="0.25">
      <c r="A10" s="298"/>
      <c r="B10" s="261" t="s">
        <v>10</v>
      </c>
      <c r="C10" s="243">
        <v>15</v>
      </c>
      <c r="D10" s="295"/>
      <c r="E10" s="296">
        <v>28</v>
      </c>
      <c r="F10" s="126"/>
    </row>
    <row r="11" spans="1:13" s="69" customFormat="1" ht="9.75" customHeight="1" x14ac:dyDescent="0.25">
      <c r="A11" s="239"/>
      <c r="B11" s="240"/>
      <c r="C11" s="240"/>
      <c r="D11" s="299"/>
      <c r="E11" s="300"/>
      <c r="G11" s="147"/>
    </row>
    <row r="12" spans="1:13" ht="28.35" customHeight="1" x14ac:dyDescent="0.25">
      <c r="A12" s="65" t="s">
        <v>910</v>
      </c>
      <c r="B12" s="66"/>
      <c r="C12" s="123">
        <v>62</v>
      </c>
      <c r="D12" s="124"/>
      <c r="E12" s="125">
        <v>61</v>
      </c>
      <c r="F12" s="102"/>
    </row>
    <row r="13" spans="1:13" ht="25.5" customHeight="1" x14ac:dyDescent="0.25">
      <c r="A13" s="293" t="s">
        <v>7</v>
      </c>
      <c r="B13" s="294" t="s">
        <v>253</v>
      </c>
      <c r="C13" s="243">
        <v>61</v>
      </c>
      <c r="D13" s="295"/>
      <c r="E13" s="296">
        <v>60</v>
      </c>
      <c r="F13" s="102"/>
    </row>
    <row r="14" spans="1:13" ht="25.5" customHeight="1" x14ac:dyDescent="0.25">
      <c r="A14" s="298"/>
      <c r="B14" s="294" t="s">
        <v>254</v>
      </c>
      <c r="C14" s="243">
        <v>1</v>
      </c>
      <c r="D14" s="295"/>
      <c r="E14" s="296">
        <v>1</v>
      </c>
      <c r="F14" s="127"/>
    </row>
    <row r="15" spans="1:13" s="69" customFormat="1" ht="9.75" customHeight="1" x14ac:dyDescent="0.25">
      <c r="A15" s="239"/>
      <c r="B15" s="240"/>
      <c r="C15" s="240"/>
      <c r="D15" s="299"/>
      <c r="E15" s="300"/>
      <c r="G15" s="147"/>
    </row>
    <row r="16" spans="1:13" ht="28.35" customHeight="1" x14ac:dyDescent="0.25">
      <c r="A16" s="65" t="s">
        <v>911</v>
      </c>
      <c r="B16" s="66"/>
      <c r="C16" s="123">
        <v>2</v>
      </c>
      <c r="D16" s="124"/>
      <c r="E16" s="125">
        <v>2</v>
      </c>
      <c r="F16" s="102" t="s">
        <v>11</v>
      </c>
    </row>
    <row r="17" spans="1:7" ht="25.5" customHeight="1" x14ac:dyDescent="0.25">
      <c r="A17" s="243" t="s">
        <v>12</v>
      </c>
      <c r="B17" s="261" t="s">
        <v>255</v>
      </c>
      <c r="C17" s="243">
        <v>2</v>
      </c>
      <c r="D17" s="295"/>
      <c r="E17" s="296">
        <v>1</v>
      </c>
      <c r="F17" s="61"/>
    </row>
    <row r="18" spans="1:7" s="69" customFormat="1" ht="9.75" customHeight="1" x14ac:dyDescent="0.25">
      <c r="A18" s="239"/>
      <c r="B18" s="240"/>
      <c r="C18" s="240"/>
      <c r="D18" s="241"/>
      <c r="E18" s="239"/>
      <c r="G18" s="147"/>
    </row>
    <row r="19" spans="1:7" ht="28.35" customHeight="1" x14ac:dyDescent="0.25">
      <c r="A19" s="65" t="s">
        <v>912</v>
      </c>
      <c r="B19" s="66"/>
      <c r="C19" s="128">
        <v>9176</v>
      </c>
      <c r="D19" s="128">
        <v>7200</v>
      </c>
      <c r="E19" s="128">
        <v>10178.799999999999</v>
      </c>
      <c r="F19" s="61" t="s">
        <v>913</v>
      </c>
    </row>
    <row r="20" spans="1:7" ht="25.5" customHeight="1" x14ac:dyDescent="0.25">
      <c r="A20" s="301" t="s">
        <v>7</v>
      </c>
      <c r="B20" s="294" t="s">
        <v>13</v>
      </c>
      <c r="C20" s="302">
        <v>1078</v>
      </c>
      <c r="D20" s="303"/>
      <c r="E20" s="302">
        <v>1295.8</v>
      </c>
      <c r="F20" s="61"/>
    </row>
    <row r="21" spans="1:7" ht="25.5" customHeight="1" x14ac:dyDescent="0.25">
      <c r="A21" s="304"/>
      <c r="B21" s="294" t="s">
        <v>256</v>
      </c>
      <c r="C21" s="302">
        <v>7182</v>
      </c>
      <c r="D21" s="303"/>
      <c r="E21" s="302">
        <v>7616.6</v>
      </c>
      <c r="F21" s="129"/>
    </row>
    <row r="22" spans="1:7" ht="25.5" customHeight="1" x14ac:dyDescent="0.25">
      <c r="A22" s="304"/>
      <c r="B22" s="215" t="s">
        <v>230</v>
      </c>
      <c r="D22" s="303"/>
      <c r="E22" s="302">
        <v>0</v>
      </c>
      <c r="F22" s="102" t="s">
        <v>146</v>
      </c>
    </row>
    <row r="23" spans="1:7" s="130" customFormat="1" ht="25.5" customHeight="1" x14ac:dyDescent="0.25">
      <c r="A23" s="305"/>
      <c r="B23" s="306" t="s">
        <v>22</v>
      </c>
      <c r="C23" s="302">
        <v>916</v>
      </c>
      <c r="D23" s="303"/>
      <c r="E23" s="302">
        <v>1266.4000000000001</v>
      </c>
      <c r="F23" s="307"/>
      <c r="G23" s="147"/>
    </row>
    <row r="24" spans="1:7" ht="25.5" customHeight="1" x14ac:dyDescent="0.25">
      <c r="A24" s="293" t="s">
        <v>14</v>
      </c>
      <c r="B24" s="208" t="s">
        <v>257</v>
      </c>
      <c r="C24" s="302">
        <v>2889</v>
      </c>
      <c r="D24" s="303"/>
      <c r="E24" s="302">
        <v>2702.5</v>
      </c>
      <c r="F24" s="61"/>
    </row>
    <row r="25" spans="1:7" ht="25.5" customHeight="1" x14ac:dyDescent="0.25">
      <c r="A25" s="297"/>
      <c r="B25" s="208" t="s">
        <v>258</v>
      </c>
      <c r="C25" s="302">
        <v>0</v>
      </c>
      <c r="D25" s="303"/>
      <c r="E25" s="302">
        <v>0</v>
      </c>
    </row>
    <row r="26" spans="1:7" ht="25.5" customHeight="1" x14ac:dyDescent="0.25">
      <c r="A26" s="297"/>
      <c r="B26" s="208" t="s">
        <v>259</v>
      </c>
      <c r="C26" s="302">
        <v>0</v>
      </c>
      <c r="D26" s="303"/>
      <c r="E26" s="302">
        <v>0</v>
      </c>
    </row>
    <row r="27" spans="1:7" ht="25.5" customHeight="1" x14ac:dyDescent="0.25">
      <c r="A27" s="297"/>
      <c r="B27" s="208" t="s">
        <v>260</v>
      </c>
      <c r="C27" s="302">
        <v>0</v>
      </c>
      <c r="D27" s="303"/>
      <c r="E27" s="302">
        <v>0</v>
      </c>
      <c r="F27" s="102"/>
    </row>
    <row r="28" spans="1:7" ht="25.5" customHeight="1" x14ac:dyDescent="0.25">
      <c r="A28" s="298"/>
      <c r="B28" s="208" t="s">
        <v>261</v>
      </c>
      <c r="C28" s="302">
        <v>5</v>
      </c>
      <c r="D28" s="303"/>
      <c r="E28" s="302">
        <v>3.3</v>
      </c>
      <c r="F28" s="110"/>
    </row>
    <row r="29" spans="1:7" ht="25.5" customHeight="1" x14ac:dyDescent="0.25">
      <c r="A29" s="293" t="s">
        <v>15</v>
      </c>
      <c r="B29" s="208" t="s">
        <v>262</v>
      </c>
      <c r="C29" s="302">
        <v>4092</v>
      </c>
      <c r="D29" s="303"/>
      <c r="E29" s="302">
        <v>5246.3</v>
      </c>
      <c r="F29" s="110"/>
    </row>
    <row r="30" spans="1:7" ht="25.5" customHeight="1" x14ac:dyDescent="0.25">
      <c r="A30" s="297"/>
      <c r="B30" s="208" t="s">
        <v>263</v>
      </c>
      <c r="C30" s="302">
        <v>401</v>
      </c>
      <c r="D30" s="303"/>
      <c r="E30" s="302">
        <v>61.3</v>
      </c>
      <c r="F30" s="110"/>
    </row>
    <row r="31" spans="1:7" ht="25.5" customHeight="1" x14ac:dyDescent="0.25">
      <c r="A31" s="297"/>
      <c r="B31" s="208" t="s">
        <v>264</v>
      </c>
      <c r="C31" s="302">
        <v>0</v>
      </c>
      <c r="D31" s="303"/>
      <c r="E31" s="302">
        <v>0</v>
      </c>
      <c r="F31" s="102"/>
    </row>
    <row r="32" spans="1:7" ht="25.5" customHeight="1" x14ac:dyDescent="0.25">
      <c r="A32" s="297"/>
      <c r="B32" s="208" t="s">
        <v>265</v>
      </c>
      <c r="C32" s="302">
        <v>229</v>
      </c>
      <c r="D32" s="303"/>
      <c r="E32" s="302">
        <v>426.5</v>
      </c>
      <c r="F32" s="110"/>
    </row>
    <row r="33" spans="1:7" ht="25.5" customHeight="1" x14ac:dyDescent="0.25">
      <c r="A33" s="297"/>
      <c r="B33" s="208" t="s">
        <v>266</v>
      </c>
      <c r="C33" s="302">
        <v>1206</v>
      </c>
      <c r="D33" s="303"/>
      <c r="E33" s="302">
        <v>1195.9000000000001</v>
      </c>
      <c r="F33" s="110"/>
    </row>
    <row r="34" spans="1:7" ht="25.5" customHeight="1" x14ac:dyDescent="0.25">
      <c r="A34" s="298"/>
      <c r="B34" s="208" t="s">
        <v>267</v>
      </c>
      <c r="C34" s="302">
        <v>354</v>
      </c>
      <c r="D34" s="303"/>
      <c r="E34" s="302">
        <v>543</v>
      </c>
      <c r="F34" s="110"/>
    </row>
    <row r="35" spans="1:7" s="69" customFormat="1" ht="9.75" customHeight="1" x14ac:dyDescent="0.25">
      <c r="A35" s="239"/>
      <c r="B35" s="240"/>
      <c r="C35" s="240"/>
      <c r="D35" s="241"/>
      <c r="E35" s="239"/>
      <c r="G35" s="147"/>
    </row>
    <row r="36" spans="1:7" ht="28.35" customHeight="1" x14ac:dyDescent="0.25">
      <c r="A36" s="65" t="s">
        <v>914</v>
      </c>
      <c r="B36" s="66"/>
      <c r="C36" s="131">
        <v>298</v>
      </c>
      <c r="D36" s="132"/>
      <c r="E36" s="131">
        <v>252.8</v>
      </c>
      <c r="F36" s="110"/>
    </row>
    <row r="37" spans="1:7" ht="25.5" customHeight="1" x14ac:dyDescent="0.25">
      <c r="A37" s="293" t="s">
        <v>7</v>
      </c>
      <c r="B37" s="294" t="s">
        <v>16</v>
      </c>
      <c r="C37" s="308">
        <v>298</v>
      </c>
      <c r="D37" s="303"/>
      <c r="E37" s="308">
        <v>252.8</v>
      </c>
      <c r="F37" s="110"/>
    </row>
    <row r="38" spans="1:7" ht="25.5" customHeight="1" x14ac:dyDescent="0.25">
      <c r="A38" s="297"/>
      <c r="B38" s="294" t="s">
        <v>17</v>
      </c>
      <c r="C38" s="308">
        <v>0</v>
      </c>
      <c r="D38" s="303"/>
      <c r="E38" s="308">
        <v>0</v>
      </c>
      <c r="F38" s="110"/>
    </row>
    <row r="39" spans="1:7" ht="25.5" customHeight="1" x14ac:dyDescent="0.25">
      <c r="A39" s="298"/>
      <c r="B39" s="294" t="s">
        <v>19</v>
      </c>
      <c r="C39" s="308">
        <v>0</v>
      </c>
      <c r="D39" s="303"/>
      <c r="E39" s="308">
        <v>0</v>
      </c>
      <c r="F39" s="110"/>
    </row>
    <row r="40" spans="1:7" s="69" customFormat="1" ht="9.75" customHeight="1" x14ac:dyDescent="0.25">
      <c r="A40" s="239"/>
      <c r="B40" s="240"/>
      <c r="C40" s="240"/>
      <c r="D40" s="241"/>
      <c r="E40" s="241"/>
      <c r="G40" s="147"/>
    </row>
    <row r="41" spans="1:7" ht="28.35" customHeight="1" x14ac:dyDescent="0.25">
      <c r="A41" s="65" t="s">
        <v>112</v>
      </c>
      <c r="B41" s="133"/>
      <c r="C41" s="134"/>
      <c r="D41" s="135"/>
      <c r="E41" s="136"/>
      <c r="F41" s="137" t="s">
        <v>284</v>
      </c>
    </row>
    <row r="42" spans="1:7" s="69" customFormat="1" ht="9.75" customHeight="1" x14ac:dyDescent="0.25">
      <c r="A42" s="239"/>
      <c r="B42" s="240"/>
      <c r="C42" s="240"/>
      <c r="D42" s="299"/>
      <c r="E42" s="299"/>
      <c r="G42" s="147"/>
    </row>
    <row r="43" spans="1:7" s="141" customFormat="1" ht="28.35" customHeight="1" x14ac:dyDescent="0.25">
      <c r="A43" s="65" t="s">
        <v>915</v>
      </c>
      <c r="B43" s="66"/>
      <c r="C43" s="138"/>
      <c r="D43" s="139"/>
      <c r="E43" s="125">
        <v>2</v>
      </c>
      <c r="F43" s="140" t="s">
        <v>114</v>
      </c>
      <c r="G43" s="147"/>
    </row>
    <row r="44" spans="1:7" s="142" customFormat="1" ht="29.25" customHeight="1" x14ac:dyDescent="0.25">
      <c r="A44" s="242" t="s">
        <v>7</v>
      </c>
      <c r="B44" s="309" t="s">
        <v>916</v>
      </c>
      <c r="C44" s="309"/>
      <c r="D44" s="310"/>
      <c r="E44" s="311">
        <v>0</v>
      </c>
      <c r="G44" s="147"/>
    </row>
    <row r="45" spans="1:7" s="142" customFormat="1" ht="29.25" customHeight="1" x14ac:dyDescent="0.25">
      <c r="A45" s="246"/>
      <c r="B45" s="309" t="s">
        <v>272</v>
      </c>
      <c r="C45" s="309"/>
      <c r="D45" s="310"/>
      <c r="E45" s="311">
        <v>0</v>
      </c>
      <c r="G45" s="147"/>
    </row>
    <row r="46" spans="1:7" s="69" customFormat="1" ht="9.75" customHeight="1" x14ac:dyDescent="0.25">
      <c r="A46" s="239"/>
      <c r="B46" s="240"/>
      <c r="C46" s="240"/>
      <c r="D46" s="241"/>
      <c r="E46" s="241"/>
      <c r="G46" s="147"/>
    </row>
    <row r="47" spans="1:7" s="43" customFormat="1" ht="28.35" customHeight="1" x14ac:dyDescent="0.25">
      <c r="A47" s="65" t="s">
        <v>917</v>
      </c>
      <c r="B47" s="66"/>
      <c r="C47" s="123">
        <v>0</v>
      </c>
      <c r="D47" s="139"/>
      <c r="E47" s="125">
        <v>0</v>
      </c>
      <c r="F47" s="143" t="s">
        <v>149</v>
      </c>
      <c r="G47" s="147"/>
    </row>
    <row r="48" spans="1:7" s="43" customFormat="1" ht="25.5" customHeight="1" x14ac:dyDescent="0.25">
      <c r="A48" s="312" t="s">
        <v>268</v>
      </c>
      <c r="B48" s="313"/>
      <c r="C48" s="314">
        <v>0</v>
      </c>
      <c r="D48" s="315"/>
      <c r="E48" s="314">
        <v>0</v>
      </c>
      <c r="F48" s="143"/>
      <c r="G48" s="147"/>
    </row>
    <row r="49" spans="1:7" s="43" customFormat="1" ht="25.5" customHeight="1" x14ac:dyDescent="0.25">
      <c r="A49" s="316" t="s">
        <v>7</v>
      </c>
      <c r="B49" s="317" t="s">
        <v>273</v>
      </c>
      <c r="C49" s="318">
        <v>0</v>
      </c>
      <c r="D49" s="319"/>
      <c r="E49" s="318">
        <v>0</v>
      </c>
      <c r="G49" s="147"/>
    </row>
    <row r="50" spans="1:7" s="43" customFormat="1" ht="25.5" customHeight="1" x14ac:dyDescent="0.25">
      <c r="A50" s="320"/>
      <c r="B50" s="317" t="s">
        <v>274</v>
      </c>
      <c r="C50" s="318">
        <v>0</v>
      </c>
      <c r="D50" s="319"/>
      <c r="E50" s="318">
        <v>0</v>
      </c>
      <c r="G50" s="147"/>
    </row>
    <row r="51" spans="1:7" s="43" customFormat="1" ht="25.5" customHeight="1" x14ac:dyDescent="0.25">
      <c r="A51" s="312" t="s">
        <v>269</v>
      </c>
      <c r="B51" s="313"/>
      <c r="C51" s="314">
        <v>0</v>
      </c>
      <c r="D51" s="315"/>
      <c r="E51" s="314">
        <v>0</v>
      </c>
      <c r="F51" s="110"/>
      <c r="G51" s="147"/>
    </row>
    <row r="52" spans="1:7" s="43" customFormat="1" ht="25.5" customHeight="1" x14ac:dyDescent="0.25">
      <c r="A52" s="316" t="s">
        <v>7</v>
      </c>
      <c r="B52" s="317" t="s">
        <v>275</v>
      </c>
      <c r="C52" s="318">
        <v>0</v>
      </c>
      <c r="D52" s="319"/>
      <c r="E52" s="318">
        <v>0</v>
      </c>
      <c r="F52" s="110"/>
      <c r="G52" s="147"/>
    </row>
    <row r="53" spans="1:7" s="43" customFormat="1" ht="25.5" customHeight="1" x14ac:dyDescent="0.25">
      <c r="A53" s="320"/>
      <c r="B53" s="317" t="s">
        <v>276</v>
      </c>
      <c r="C53" s="318">
        <v>0</v>
      </c>
      <c r="D53" s="319"/>
      <c r="E53" s="318">
        <v>0</v>
      </c>
      <c r="F53" s="110"/>
      <c r="G53" s="147"/>
    </row>
    <row r="54" spans="1:7" s="69" customFormat="1" ht="9.75" customHeight="1" x14ac:dyDescent="0.25">
      <c r="A54" s="239"/>
      <c r="B54" s="240"/>
      <c r="C54" s="240"/>
      <c r="D54" s="241"/>
      <c r="E54" s="241"/>
      <c r="G54" s="147"/>
    </row>
    <row r="55" spans="1:7" s="43" customFormat="1" ht="28.35" customHeight="1" x14ac:dyDescent="0.25">
      <c r="A55" s="65" t="s">
        <v>918</v>
      </c>
      <c r="B55" s="66"/>
      <c r="C55" s="138"/>
      <c r="D55" s="139"/>
      <c r="E55" s="125">
        <v>19</v>
      </c>
      <c r="F55" s="69" t="s">
        <v>285</v>
      </c>
      <c r="G55" s="147"/>
    </row>
    <row r="56" spans="1:7" s="69" customFormat="1" ht="11.25" customHeight="1" x14ac:dyDescent="0.25">
      <c r="A56" s="239"/>
      <c r="B56" s="240"/>
      <c r="C56" s="240"/>
      <c r="D56" s="299"/>
      <c r="E56" s="299"/>
      <c r="G56" s="147"/>
    </row>
    <row r="57" spans="1:7" s="43" customFormat="1" ht="28.35" customHeight="1" x14ac:dyDescent="0.25">
      <c r="A57" s="65" t="s">
        <v>919</v>
      </c>
      <c r="B57" s="66"/>
      <c r="C57" s="138"/>
      <c r="D57" s="139"/>
      <c r="E57" s="125">
        <v>379</v>
      </c>
      <c r="F57" s="69"/>
      <c r="G57" s="147"/>
    </row>
    <row r="58" spans="1:7" s="69" customFormat="1" ht="11.25" customHeight="1" x14ac:dyDescent="0.25">
      <c r="A58" s="239"/>
      <c r="B58" s="240"/>
      <c r="C58" s="240"/>
      <c r="D58" s="241"/>
      <c r="E58" s="241"/>
      <c r="G58" s="147"/>
    </row>
    <row r="59" spans="1:7" ht="28.35" customHeight="1" x14ac:dyDescent="0.25">
      <c r="A59" s="65" t="s">
        <v>143</v>
      </c>
      <c r="B59" s="66"/>
      <c r="C59" s="138"/>
      <c r="D59" s="58"/>
      <c r="E59" s="58"/>
      <c r="F59" s="144" t="s">
        <v>270</v>
      </c>
    </row>
    <row r="60" spans="1:7" ht="25.5" customHeight="1" x14ac:dyDescent="0.25">
      <c r="A60" s="176" t="s">
        <v>271</v>
      </c>
      <c r="B60" s="177"/>
      <c r="C60" s="321">
        <v>0.27528548123980423</v>
      </c>
      <c r="D60" s="295"/>
      <c r="E60" s="322">
        <f>E6/('3. Personal in VZÄ'!E16+'3. Personal in VZÄ'!E17+'3. Personal in VZÄ'!E24+'3. Personal in VZÄ'!E25+'3. Personal in VZÄ'!E24)</f>
        <v>0.4497751124437781</v>
      </c>
      <c r="F60" s="145"/>
    </row>
    <row r="61" spans="1:7" ht="25.5" customHeight="1" x14ac:dyDescent="0.25">
      <c r="A61" s="312" t="s">
        <v>144</v>
      </c>
      <c r="B61" s="313"/>
      <c r="C61" s="323">
        <v>93556.280587275687</v>
      </c>
      <c r="D61" s="324"/>
      <c r="E61" s="323">
        <f>E19/('3. Personal in VZÄ'!E16+'3. Personal in VZÄ'!E17+'3. Personal in VZÄ'!E24+'3. Personal in VZÄ'!E25)*1000</f>
        <v>105973.9718896408</v>
      </c>
    </row>
    <row r="62" spans="1:7" ht="25.5" customHeight="1" x14ac:dyDescent="0.25">
      <c r="A62" s="312" t="s">
        <v>145</v>
      </c>
      <c r="B62" s="313"/>
      <c r="C62" s="323">
        <v>30845.771144278606</v>
      </c>
      <c r="D62" s="324"/>
      <c r="E62" s="323">
        <f>E19/('3. Personal in VZÄ'!E16+'3. Personal in VZÄ'!E17+'3. Personal in VZÄ'!E24+'3. Personal in VZÄ'!E25+'3. Personal in VZÄ'!E31+'3. Personal in VZÄ'!E32)*1000</f>
        <v>34356.499139298612</v>
      </c>
    </row>
    <row r="63" spans="1:7" ht="14.25" customHeight="1" x14ac:dyDescent="0.25">
      <c r="A63" s="146"/>
      <c r="B63" s="240"/>
      <c r="C63" s="240"/>
    </row>
  </sheetData>
  <mergeCells count="31">
    <mergeCell ref="F8:F10"/>
    <mergeCell ref="A44:A45"/>
    <mergeCell ref="F47:F48"/>
    <mergeCell ref="A7:A10"/>
    <mergeCell ref="A6:B6"/>
    <mergeCell ref="A43:B43"/>
    <mergeCell ref="A12:B12"/>
    <mergeCell ref="A13:A14"/>
    <mergeCell ref="A16:B16"/>
    <mergeCell ref="A19:B19"/>
    <mergeCell ref="A20:A23"/>
    <mergeCell ref="A24:A28"/>
    <mergeCell ref="A37:A39"/>
    <mergeCell ref="A41:B41"/>
    <mergeCell ref="D41:E41"/>
    <mergeCell ref="A47:B47"/>
    <mergeCell ref="A1:E1"/>
    <mergeCell ref="A2:E2"/>
    <mergeCell ref="A3:B4"/>
    <mergeCell ref="A29:A34"/>
    <mergeCell ref="A36:B36"/>
    <mergeCell ref="A49:A50"/>
    <mergeCell ref="A52:A53"/>
    <mergeCell ref="A62:B62"/>
    <mergeCell ref="A48:B48"/>
    <mergeCell ref="A59:B59"/>
    <mergeCell ref="A60:B60"/>
    <mergeCell ref="A61:B61"/>
    <mergeCell ref="A57:B57"/>
    <mergeCell ref="A51:B51"/>
    <mergeCell ref="A55:B55"/>
  </mergeCells>
  <printOptions horizontalCentered="1"/>
  <pageMargins left="0.70866141732283472" right="0.70866141732283472" top="0.78740157480314965" bottom="0.78740157480314965" header="0.31496062992125984" footer="0.31496062992125984"/>
  <pageSetup paperSize="9" scale="46" fitToWidth="2" fitToHeight="4" pageOrder="overThenDown" orientation="portrait" r:id="rId1"/>
  <headerFooter>
    <oddFooter>&amp;R&amp;P von &amp;N</oddFooter>
  </headerFooter>
  <colBreaks count="1" manualBreakCount="1">
    <brk id="5" max="61"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2673"/>
  </sheetPr>
  <dimension ref="A1:M46"/>
  <sheetViews>
    <sheetView showGridLines="0" view="pageLayout" zoomScale="70" zoomScaleNormal="100" zoomScaleSheetLayoutView="70" zoomScalePageLayoutView="70" workbookViewId="0"/>
  </sheetViews>
  <sheetFormatPr baseColWidth="10" defaultColWidth="11.42578125" defaultRowHeight="15" x14ac:dyDescent="0.25"/>
  <cols>
    <col min="1" max="1" width="28.28515625" style="270" customWidth="1"/>
    <col min="2" max="2" width="29.85546875" style="282" customWidth="1"/>
    <col min="3" max="3" width="31.28515625" style="270" customWidth="1"/>
    <col min="4" max="4" width="23.7109375" style="270" customWidth="1"/>
    <col min="5" max="5" width="38.7109375" style="270" customWidth="1"/>
    <col min="6" max="6" width="71.7109375" style="270" customWidth="1"/>
    <col min="7" max="7" width="17.28515625" style="270" customWidth="1"/>
    <col min="8" max="8" width="24.85546875" style="270" customWidth="1"/>
    <col min="9" max="12" width="13.42578125" style="270" customWidth="1"/>
    <col min="13" max="13" width="17" style="270" customWidth="1"/>
    <col min="14" max="16384" width="11.42578125" style="271"/>
  </cols>
  <sheetData>
    <row r="1" spans="1:13" ht="22.5" customHeight="1" x14ac:dyDescent="0.25">
      <c r="A1" s="269" t="s">
        <v>113</v>
      </c>
    </row>
    <row r="2" spans="1:13" ht="22.5" customHeight="1" x14ac:dyDescent="0.25">
      <c r="M2" s="283"/>
    </row>
    <row r="3" spans="1:13" ht="42" customHeight="1" x14ac:dyDescent="0.25">
      <c r="A3" s="284" t="s">
        <v>247</v>
      </c>
      <c r="B3" s="274" t="s">
        <v>248</v>
      </c>
      <c r="C3" s="274" t="s">
        <v>279</v>
      </c>
      <c r="D3" s="274" t="s">
        <v>281</v>
      </c>
      <c r="E3" s="274" t="s">
        <v>24</v>
      </c>
      <c r="F3" s="274" t="s">
        <v>20</v>
      </c>
      <c r="G3" s="274" t="s">
        <v>21</v>
      </c>
      <c r="H3" s="274" t="s">
        <v>23</v>
      </c>
      <c r="I3" s="274" t="s">
        <v>931</v>
      </c>
      <c r="J3" s="274" t="s">
        <v>932</v>
      </c>
      <c r="K3" s="274" t="s">
        <v>933</v>
      </c>
      <c r="L3" s="274" t="s">
        <v>934</v>
      </c>
      <c r="M3" s="276" t="s">
        <v>935</v>
      </c>
    </row>
    <row r="4" spans="1:13" s="281" customFormat="1" ht="60" x14ac:dyDescent="0.25">
      <c r="A4" s="285" t="s">
        <v>282</v>
      </c>
      <c r="B4" s="277" t="s">
        <v>238</v>
      </c>
      <c r="C4" s="277" t="s">
        <v>742</v>
      </c>
      <c r="D4" s="277" t="s">
        <v>743</v>
      </c>
      <c r="E4" s="277" t="s">
        <v>211</v>
      </c>
      <c r="F4" s="277" t="s">
        <v>554</v>
      </c>
      <c r="G4" s="277" t="s">
        <v>555</v>
      </c>
      <c r="H4" s="277" t="s">
        <v>556</v>
      </c>
      <c r="I4" s="279" t="s">
        <v>557</v>
      </c>
      <c r="J4" s="279" t="s">
        <v>558</v>
      </c>
      <c r="K4" s="279" t="s">
        <v>559</v>
      </c>
      <c r="L4" s="279" t="s">
        <v>560</v>
      </c>
      <c r="M4" s="286">
        <v>2183032</v>
      </c>
    </row>
    <row r="5" spans="1:13" s="281" customFormat="1" ht="30" x14ac:dyDescent="0.25">
      <c r="A5" s="285" t="s">
        <v>245</v>
      </c>
      <c r="B5" s="277" t="s">
        <v>242</v>
      </c>
      <c r="C5" s="277" t="s">
        <v>744</v>
      </c>
      <c r="D5" s="277" t="s">
        <v>745</v>
      </c>
      <c r="E5" s="277" t="s">
        <v>196</v>
      </c>
      <c r="F5" s="277" t="s">
        <v>561</v>
      </c>
      <c r="G5" s="277" t="s">
        <v>562</v>
      </c>
      <c r="H5" s="277"/>
      <c r="I5" s="279" t="s">
        <v>563</v>
      </c>
      <c r="J5" s="279" t="s">
        <v>564</v>
      </c>
      <c r="K5" s="279" t="s">
        <v>565</v>
      </c>
      <c r="L5" s="279" t="s">
        <v>566</v>
      </c>
      <c r="M5" s="286">
        <v>252111.38</v>
      </c>
    </row>
    <row r="6" spans="1:13" s="281" customFormat="1" ht="135" x14ac:dyDescent="0.25">
      <c r="A6" s="285" t="s">
        <v>282</v>
      </c>
      <c r="B6" s="277" t="s">
        <v>239</v>
      </c>
      <c r="C6" s="277" t="s">
        <v>746</v>
      </c>
      <c r="D6" s="277" t="s">
        <v>747</v>
      </c>
      <c r="E6" s="277" t="s">
        <v>200</v>
      </c>
      <c r="F6" s="277" t="s">
        <v>567</v>
      </c>
      <c r="G6" s="287" t="s">
        <v>568</v>
      </c>
      <c r="H6" s="277" t="s">
        <v>569</v>
      </c>
      <c r="I6" s="279" t="s">
        <v>570</v>
      </c>
      <c r="J6" s="279" t="s">
        <v>571</v>
      </c>
      <c r="K6" s="279" t="s">
        <v>566</v>
      </c>
      <c r="L6" s="279" t="s">
        <v>572</v>
      </c>
      <c r="M6" s="286">
        <v>747584.61</v>
      </c>
    </row>
    <row r="7" spans="1:13" s="281" customFormat="1" ht="90" x14ac:dyDescent="0.25">
      <c r="A7" s="285" t="s">
        <v>245</v>
      </c>
      <c r="B7" s="277" t="s">
        <v>233</v>
      </c>
      <c r="C7" s="277" t="s">
        <v>748</v>
      </c>
      <c r="D7" s="277" t="s">
        <v>745</v>
      </c>
      <c r="E7" s="277" t="s">
        <v>197</v>
      </c>
      <c r="F7" s="277" t="s">
        <v>573</v>
      </c>
      <c r="G7" s="277" t="s">
        <v>574</v>
      </c>
      <c r="H7" s="277" t="s">
        <v>575</v>
      </c>
      <c r="I7" s="279" t="s">
        <v>576</v>
      </c>
      <c r="J7" s="279" t="s">
        <v>577</v>
      </c>
      <c r="K7" s="279" t="s">
        <v>578</v>
      </c>
      <c r="L7" s="279" t="s">
        <v>579</v>
      </c>
      <c r="M7" s="286">
        <v>462230.89</v>
      </c>
    </row>
    <row r="8" spans="1:13" s="281" customFormat="1" ht="45" x14ac:dyDescent="0.25">
      <c r="A8" s="285" t="s">
        <v>282</v>
      </c>
      <c r="B8" s="277" t="s">
        <v>233</v>
      </c>
      <c r="C8" s="277" t="s">
        <v>749</v>
      </c>
      <c r="D8" s="277" t="s">
        <v>747</v>
      </c>
      <c r="E8" s="277" t="s">
        <v>191</v>
      </c>
      <c r="F8" s="277" t="s">
        <v>580</v>
      </c>
      <c r="G8" s="277" t="s">
        <v>581</v>
      </c>
      <c r="H8" s="277" t="s">
        <v>582</v>
      </c>
      <c r="I8" s="279" t="s">
        <v>583</v>
      </c>
      <c r="J8" s="279" t="s">
        <v>584</v>
      </c>
      <c r="K8" s="279" t="s">
        <v>585</v>
      </c>
      <c r="L8" s="279" t="s">
        <v>586</v>
      </c>
      <c r="M8" s="286">
        <v>440128.8</v>
      </c>
    </row>
    <row r="9" spans="1:13" s="281" customFormat="1" ht="75" x14ac:dyDescent="0.25">
      <c r="A9" s="285" t="s">
        <v>245</v>
      </c>
      <c r="B9" s="277" t="s">
        <v>242</v>
      </c>
      <c r="C9" s="277" t="s">
        <v>750</v>
      </c>
      <c r="D9" s="277" t="s">
        <v>751</v>
      </c>
      <c r="E9" s="277" t="s">
        <v>211</v>
      </c>
      <c r="F9" s="277" t="s">
        <v>587</v>
      </c>
      <c r="G9" s="277" t="s">
        <v>588</v>
      </c>
      <c r="H9" s="277" t="s">
        <v>589</v>
      </c>
      <c r="I9" s="279" t="s">
        <v>590</v>
      </c>
      <c r="J9" s="279" t="s">
        <v>591</v>
      </c>
      <c r="K9" s="279" t="s">
        <v>592</v>
      </c>
      <c r="L9" s="279" t="s">
        <v>593</v>
      </c>
      <c r="M9" s="286">
        <v>400000</v>
      </c>
    </row>
    <row r="10" spans="1:13" s="281" customFormat="1" ht="75" x14ac:dyDescent="0.25">
      <c r="A10" s="285" t="s">
        <v>282</v>
      </c>
      <c r="B10" s="277" t="s">
        <v>233</v>
      </c>
      <c r="C10" s="277" t="s">
        <v>752</v>
      </c>
      <c r="D10" s="277" t="s">
        <v>745</v>
      </c>
      <c r="E10" s="277" t="s">
        <v>196</v>
      </c>
      <c r="F10" s="277" t="s">
        <v>594</v>
      </c>
      <c r="G10" s="277" t="s">
        <v>595</v>
      </c>
      <c r="H10" s="277"/>
      <c r="I10" s="279" t="s">
        <v>576</v>
      </c>
      <c r="J10" s="279" t="s">
        <v>596</v>
      </c>
      <c r="K10" s="279" t="s">
        <v>585</v>
      </c>
      <c r="L10" s="279" t="s">
        <v>597</v>
      </c>
      <c r="M10" s="286">
        <v>369098.96</v>
      </c>
    </row>
    <row r="11" spans="1:13" s="281" customFormat="1" ht="135" x14ac:dyDescent="0.25">
      <c r="A11" s="285" t="s">
        <v>282</v>
      </c>
      <c r="B11" s="277" t="s">
        <v>242</v>
      </c>
      <c r="C11" s="277" t="s">
        <v>753</v>
      </c>
      <c r="D11" s="277" t="s">
        <v>751</v>
      </c>
      <c r="E11" s="277" t="s">
        <v>209</v>
      </c>
      <c r="F11" s="277" t="s">
        <v>598</v>
      </c>
      <c r="G11" s="277" t="s">
        <v>599</v>
      </c>
      <c r="H11" s="277" t="s">
        <v>600</v>
      </c>
      <c r="I11" s="279" t="s">
        <v>601</v>
      </c>
      <c r="J11" s="279" t="s">
        <v>602</v>
      </c>
      <c r="K11" s="279" t="s">
        <v>603</v>
      </c>
      <c r="L11" s="279" t="s">
        <v>604</v>
      </c>
      <c r="M11" s="286">
        <v>366400</v>
      </c>
    </row>
    <row r="12" spans="1:13" s="281" customFormat="1" ht="30" x14ac:dyDescent="0.25">
      <c r="A12" s="285" t="s">
        <v>245</v>
      </c>
      <c r="B12" s="277" t="s">
        <v>238</v>
      </c>
      <c r="C12" s="277" t="s">
        <v>754</v>
      </c>
      <c r="D12" s="277" t="s">
        <v>751</v>
      </c>
      <c r="E12" s="277" t="s">
        <v>156</v>
      </c>
      <c r="F12" s="277" t="s">
        <v>605</v>
      </c>
      <c r="G12" s="277" t="s">
        <v>606</v>
      </c>
      <c r="H12" s="277"/>
      <c r="I12" s="279" t="s">
        <v>607</v>
      </c>
      <c r="J12" s="279" t="s">
        <v>591</v>
      </c>
      <c r="K12" s="279" t="s">
        <v>592</v>
      </c>
      <c r="L12" s="279" t="s">
        <v>593</v>
      </c>
      <c r="M12" s="286">
        <v>357900</v>
      </c>
    </row>
    <row r="13" spans="1:13" s="281" customFormat="1" ht="30" x14ac:dyDescent="0.25">
      <c r="A13" s="285" t="s">
        <v>282</v>
      </c>
      <c r="B13" s="277" t="s">
        <v>238</v>
      </c>
      <c r="C13" s="277" t="s">
        <v>755</v>
      </c>
      <c r="D13" s="277" t="s">
        <v>751</v>
      </c>
      <c r="E13" s="277" t="s">
        <v>208</v>
      </c>
      <c r="F13" s="277" t="s">
        <v>608</v>
      </c>
      <c r="G13" s="277" t="s">
        <v>609</v>
      </c>
      <c r="H13" s="277"/>
      <c r="I13" s="279" t="s">
        <v>570</v>
      </c>
      <c r="J13" s="279" t="s">
        <v>584</v>
      </c>
      <c r="K13" s="279" t="s">
        <v>610</v>
      </c>
      <c r="L13" s="279" t="s">
        <v>611</v>
      </c>
      <c r="M13" s="286">
        <v>335602</v>
      </c>
    </row>
    <row r="14" spans="1:13" s="281" customFormat="1" ht="30" x14ac:dyDescent="0.25">
      <c r="A14" s="285" t="s">
        <v>282</v>
      </c>
      <c r="B14" s="277" t="s">
        <v>238</v>
      </c>
      <c r="C14" s="277" t="s">
        <v>755</v>
      </c>
      <c r="D14" s="277" t="s">
        <v>751</v>
      </c>
      <c r="E14" s="277" t="s">
        <v>209</v>
      </c>
      <c r="F14" s="277" t="s">
        <v>612</v>
      </c>
      <c r="G14" s="277" t="s">
        <v>613</v>
      </c>
      <c r="H14" s="277"/>
      <c r="I14" s="279" t="s">
        <v>614</v>
      </c>
      <c r="J14" s="279" t="s">
        <v>571</v>
      </c>
      <c r="K14" s="279" t="s">
        <v>566</v>
      </c>
      <c r="L14" s="279" t="s">
        <v>615</v>
      </c>
      <c r="M14" s="286">
        <v>320146</v>
      </c>
    </row>
    <row r="15" spans="1:13" s="281" customFormat="1" ht="30" x14ac:dyDescent="0.25">
      <c r="A15" s="285" t="s">
        <v>282</v>
      </c>
      <c r="B15" s="277" t="s">
        <v>238</v>
      </c>
      <c r="C15" s="277" t="s">
        <v>755</v>
      </c>
      <c r="D15" s="277" t="s">
        <v>745</v>
      </c>
      <c r="E15" s="277" t="s">
        <v>196</v>
      </c>
      <c r="F15" s="277" t="s">
        <v>616</v>
      </c>
      <c r="G15" s="277" t="s">
        <v>617</v>
      </c>
      <c r="H15" s="277"/>
      <c r="I15" s="279" t="s">
        <v>618</v>
      </c>
      <c r="J15" s="279" t="s">
        <v>614</v>
      </c>
      <c r="K15" s="279" t="s">
        <v>578</v>
      </c>
      <c r="L15" s="279" t="s">
        <v>579</v>
      </c>
      <c r="M15" s="286">
        <v>319600</v>
      </c>
    </row>
    <row r="16" spans="1:13" s="281" customFormat="1" ht="45" x14ac:dyDescent="0.25">
      <c r="A16" s="285" t="s">
        <v>244</v>
      </c>
      <c r="B16" s="277" t="s">
        <v>237</v>
      </c>
      <c r="C16" s="277" t="s">
        <v>756</v>
      </c>
      <c r="D16" s="277" t="s">
        <v>747</v>
      </c>
      <c r="E16" s="277" t="s">
        <v>227</v>
      </c>
      <c r="F16" s="277" t="s">
        <v>619</v>
      </c>
      <c r="G16" s="285" t="s">
        <v>620</v>
      </c>
      <c r="H16" s="277"/>
      <c r="I16" s="279" t="s">
        <v>607</v>
      </c>
      <c r="J16" s="279" t="s">
        <v>621</v>
      </c>
      <c r="K16" s="279" t="s">
        <v>559</v>
      </c>
      <c r="L16" s="279" t="s">
        <v>560</v>
      </c>
      <c r="M16" s="286">
        <v>304319.8</v>
      </c>
    </row>
    <row r="17" spans="1:13" s="281" customFormat="1" ht="45" x14ac:dyDescent="0.25">
      <c r="A17" s="285" t="s">
        <v>282</v>
      </c>
      <c r="B17" s="277" t="s">
        <v>238</v>
      </c>
      <c r="C17" s="277" t="s">
        <v>757</v>
      </c>
      <c r="D17" s="277" t="s">
        <v>745</v>
      </c>
      <c r="E17" s="277" t="s">
        <v>161</v>
      </c>
      <c r="F17" s="277" t="s">
        <v>622</v>
      </c>
      <c r="G17" s="277" t="s">
        <v>623</v>
      </c>
      <c r="H17" s="277"/>
      <c r="I17" s="279" t="s">
        <v>624</v>
      </c>
      <c r="J17" s="279" t="s">
        <v>576</v>
      </c>
      <c r="K17" s="279" t="s">
        <v>625</v>
      </c>
      <c r="L17" s="279" t="s">
        <v>626</v>
      </c>
      <c r="M17" s="286">
        <v>302750</v>
      </c>
    </row>
    <row r="18" spans="1:13" s="281" customFormat="1" ht="30" x14ac:dyDescent="0.25">
      <c r="A18" s="285" t="s">
        <v>282</v>
      </c>
      <c r="B18" s="277" t="s">
        <v>238</v>
      </c>
      <c r="C18" s="277" t="s">
        <v>755</v>
      </c>
      <c r="D18" s="277" t="s">
        <v>745</v>
      </c>
      <c r="E18" s="277" t="s">
        <v>161</v>
      </c>
      <c r="F18" s="277" t="s">
        <v>627</v>
      </c>
      <c r="G18" s="277" t="s">
        <v>628</v>
      </c>
      <c r="H18" s="277"/>
      <c r="I18" s="279" t="s">
        <v>570</v>
      </c>
      <c r="J18" s="279" t="s">
        <v>583</v>
      </c>
      <c r="K18" s="279" t="s">
        <v>559</v>
      </c>
      <c r="L18" s="279" t="s">
        <v>629</v>
      </c>
      <c r="M18" s="286">
        <v>298187.01</v>
      </c>
    </row>
    <row r="19" spans="1:13" s="281" customFormat="1" ht="30" x14ac:dyDescent="0.25">
      <c r="A19" s="285" t="s">
        <v>227</v>
      </c>
      <c r="B19" s="277" t="s">
        <v>242</v>
      </c>
      <c r="C19" s="277" t="s">
        <v>630</v>
      </c>
      <c r="D19" s="277" t="s">
        <v>751</v>
      </c>
      <c r="E19" s="277" t="s">
        <v>164</v>
      </c>
      <c r="F19" s="277" t="s">
        <v>630</v>
      </c>
      <c r="G19" s="277" t="s">
        <v>631</v>
      </c>
      <c r="H19" s="277"/>
      <c r="I19" s="279" t="s">
        <v>632</v>
      </c>
      <c r="J19" s="279" t="s">
        <v>633</v>
      </c>
      <c r="K19" s="279" t="s">
        <v>634</v>
      </c>
      <c r="L19" s="279" t="s">
        <v>635</v>
      </c>
      <c r="M19" s="286">
        <v>266794.93</v>
      </c>
    </row>
    <row r="20" spans="1:13" s="281" customFormat="1" ht="30" x14ac:dyDescent="0.25">
      <c r="A20" s="285" t="s">
        <v>282</v>
      </c>
      <c r="B20" s="277" t="s">
        <v>238</v>
      </c>
      <c r="C20" s="277" t="s">
        <v>755</v>
      </c>
      <c r="D20" s="277" t="s">
        <v>751</v>
      </c>
      <c r="E20" s="277" t="s">
        <v>209</v>
      </c>
      <c r="F20" s="277" t="s">
        <v>636</v>
      </c>
      <c r="G20" s="277" t="s">
        <v>637</v>
      </c>
      <c r="H20" s="277" t="s">
        <v>638</v>
      </c>
      <c r="I20" s="288">
        <v>2019</v>
      </c>
      <c r="J20" s="279" t="s">
        <v>639</v>
      </c>
      <c r="K20" s="279" t="s">
        <v>592</v>
      </c>
      <c r="L20" s="279" t="s">
        <v>640</v>
      </c>
      <c r="M20" s="286">
        <v>254422.78999999998</v>
      </c>
    </row>
    <row r="21" spans="1:13" s="281" customFormat="1" ht="45" x14ac:dyDescent="0.25">
      <c r="A21" s="285" t="s">
        <v>282</v>
      </c>
      <c r="B21" s="277" t="s">
        <v>238</v>
      </c>
      <c r="C21" s="277" t="s">
        <v>758</v>
      </c>
      <c r="D21" s="277" t="s">
        <v>747</v>
      </c>
      <c r="E21" s="277" t="s">
        <v>162</v>
      </c>
      <c r="F21" s="277" t="s">
        <v>641</v>
      </c>
      <c r="G21" s="277" t="s">
        <v>642</v>
      </c>
      <c r="H21" s="277" t="s">
        <v>643</v>
      </c>
      <c r="I21" s="279" t="s">
        <v>621</v>
      </c>
      <c r="J21" s="279" t="s">
        <v>590</v>
      </c>
      <c r="K21" s="279" t="s">
        <v>592</v>
      </c>
      <c r="L21" s="279" t="s">
        <v>593</v>
      </c>
      <c r="M21" s="286">
        <v>235141</v>
      </c>
    </row>
    <row r="22" spans="1:13" s="281" customFormat="1" ht="30" x14ac:dyDescent="0.25">
      <c r="A22" s="285" t="s">
        <v>227</v>
      </c>
      <c r="B22" s="277" t="s">
        <v>242</v>
      </c>
      <c r="C22" s="285" t="s">
        <v>759</v>
      </c>
      <c r="D22" s="285" t="s">
        <v>745</v>
      </c>
      <c r="E22" s="285" t="s">
        <v>196</v>
      </c>
      <c r="F22" s="285" t="s">
        <v>644</v>
      </c>
      <c r="G22" s="285" t="s">
        <v>645</v>
      </c>
      <c r="H22" s="277"/>
      <c r="I22" s="279" t="s">
        <v>632</v>
      </c>
      <c r="J22" s="279" t="s">
        <v>646</v>
      </c>
      <c r="K22" s="279" t="s">
        <v>647</v>
      </c>
      <c r="L22" s="279" t="s">
        <v>635</v>
      </c>
      <c r="M22" s="286">
        <v>600000</v>
      </c>
    </row>
    <row r="23" spans="1:13" s="281" customFormat="1" ht="30" x14ac:dyDescent="0.25">
      <c r="A23" s="285" t="s">
        <v>282</v>
      </c>
      <c r="B23" s="277" t="s">
        <v>238</v>
      </c>
      <c r="C23" s="277" t="s">
        <v>758</v>
      </c>
      <c r="D23" s="277" t="s">
        <v>745</v>
      </c>
      <c r="E23" s="277" t="s">
        <v>196</v>
      </c>
      <c r="F23" s="277" t="s">
        <v>648</v>
      </c>
      <c r="G23" s="277" t="s">
        <v>649</v>
      </c>
      <c r="H23" s="277"/>
      <c r="I23" s="279" t="s">
        <v>650</v>
      </c>
      <c r="J23" s="279" t="s">
        <v>571</v>
      </c>
      <c r="K23" s="279" t="s">
        <v>585</v>
      </c>
      <c r="L23" s="279" t="s">
        <v>651</v>
      </c>
      <c r="M23" s="286">
        <v>213021</v>
      </c>
    </row>
    <row r="24" spans="1:13" s="281" customFormat="1" ht="30" x14ac:dyDescent="0.25">
      <c r="A24" s="285" t="s">
        <v>282</v>
      </c>
      <c r="B24" s="277" t="s">
        <v>238</v>
      </c>
      <c r="C24" s="277" t="s">
        <v>755</v>
      </c>
      <c r="D24" s="277" t="s">
        <v>751</v>
      </c>
      <c r="E24" s="277" t="s">
        <v>196</v>
      </c>
      <c r="F24" s="277" t="s">
        <v>652</v>
      </c>
      <c r="G24" s="277" t="s">
        <v>653</v>
      </c>
      <c r="H24" s="277"/>
      <c r="I24" s="279" t="s">
        <v>614</v>
      </c>
      <c r="J24" s="279" t="s">
        <v>584</v>
      </c>
      <c r="K24" s="279" t="s">
        <v>585</v>
      </c>
      <c r="L24" s="279" t="s">
        <v>586</v>
      </c>
      <c r="M24" s="286">
        <v>328432</v>
      </c>
    </row>
    <row r="25" spans="1:13" s="281" customFormat="1" ht="30" x14ac:dyDescent="0.25">
      <c r="A25" s="285" t="s">
        <v>282</v>
      </c>
      <c r="B25" s="277" t="s">
        <v>233</v>
      </c>
      <c r="C25" s="277" t="s">
        <v>760</v>
      </c>
      <c r="D25" s="277" t="s">
        <v>747</v>
      </c>
      <c r="E25" s="277" t="s">
        <v>191</v>
      </c>
      <c r="F25" s="277" t="s">
        <v>654</v>
      </c>
      <c r="G25" s="277" t="s">
        <v>655</v>
      </c>
      <c r="H25" s="277" t="s">
        <v>656</v>
      </c>
      <c r="I25" s="279" t="s">
        <v>657</v>
      </c>
      <c r="J25" s="279" t="s">
        <v>658</v>
      </c>
      <c r="K25" s="279" t="s">
        <v>659</v>
      </c>
      <c r="L25" s="279" t="s">
        <v>639</v>
      </c>
      <c r="M25" s="286">
        <v>337796.78399999999</v>
      </c>
    </row>
    <row r="26" spans="1:13" s="281" customFormat="1" ht="45" x14ac:dyDescent="0.25">
      <c r="A26" s="285" t="s">
        <v>244</v>
      </c>
      <c r="B26" s="277" t="s">
        <v>239</v>
      </c>
      <c r="C26" s="285" t="s">
        <v>761</v>
      </c>
      <c r="D26" s="277" t="s">
        <v>687</v>
      </c>
      <c r="E26" s="277" t="s">
        <v>227</v>
      </c>
      <c r="F26" s="285" t="s">
        <v>660</v>
      </c>
      <c r="G26" s="285" t="s">
        <v>661</v>
      </c>
      <c r="H26" s="277"/>
      <c r="I26" s="279" t="s">
        <v>607</v>
      </c>
      <c r="J26" s="279" t="s">
        <v>662</v>
      </c>
      <c r="K26" s="279" t="s">
        <v>663</v>
      </c>
      <c r="L26" s="279" t="s">
        <v>664</v>
      </c>
      <c r="M26" s="286">
        <v>193600</v>
      </c>
    </row>
    <row r="27" spans="1:13" s="281" customFormat="1" ht="45" x14ac:dyDescent="0.25">
      <c r="A27" s="285" t="s">
        <v>282</v>
      </c>
      <c r="B27" s="277" t="s">
        <v>227</v>
      </c>
      <c r="C27" s="277" t="s">
        <v>762</v>
      </c>
      <c r="D27" s="277" t="s">
        <v>745</v>
      </c>
      <c r="E27" s="277" t="s">
        <v>161</v>
      </c>
      <c r="F27" s="277" t="s">
        <v>665</v>
      </c>
      <c r="G27" s="277" t="s">
        <v>666</v>
      </c>
      <c r="H27" s="277"/>
      <c r="I27" s="279" t="s">
        <v>564</v>
      </c>
      <c r="J27" s="279" t="s">
        <v>667</v>
      </c>
      <c r="K27" s="279" t="s">
        <v>668</v>
      </c>
      <c r="L27" s="279" t="s">
        <v>669</v>
      </c>
      <c r="M27" s="286">
        <v>421536</v>
      </c>
    </row>
    <row r="28" spans="1:13" s="281" customFormat="1" ht="45" x14ac:dyDescent="0.25">
      <c r="A28" s="285" t="s">
        <v>282</v>
      </c>
      <c r="B28" s="277" t="s">
        <v>227</v>
      </c>
      <c r="C28" s="277" t="s">
        <v>762</v>
      </c>
      <c r="D28" s="277" t="s">
        <v>747</v>
      </c>
      <c r="E28" s="277" t="s">
        <v>192</v>
      </c>
      <c r="F28" s="277" t="s">
        <v>670</v>
      </c>
      <c r="G28" s="277" t="s">
        <v>671</v>
      </c>
      <c r="H28" s="277"/>
      <c r="I28" s="279" t="s">
        <v>672</v>
      </c>
      <c r="J28" s="279" t="s">
        <v>577</v>
      </c>
      <c r="K28" s="279" t="s">
        <v>663</v>
      </c>
      <c r="L28" s="279" t="s">
        <v>673</v>
      </c>
      <c r="M28" s="286">
        <v>397357</v>
      </c>
    </row>
    <row r="29" spans="1:13" s="281" customFormat="1" ht="45" x14ac:dyDescent="0.25">
      <c r="A29" s="285" t="s">
        <v>282</v>
      </c>
      <c r="B29" s="277" t="s">
        <v>238</v>
      </c>
      <c r="C29" s="277" t="s">
        <v>755</v>
      </c>
      <c r="D29" s="277" t="s">
        <v>751</v>
      </c>
      <c r="E29" s="277" t="s">
        <v>209</v>
      </c>
      <c r="F29" s="277" t="s">
        <v>674</v>
      </c>
      <c r="G29" s="277" t="s">
        <v>675</v>
      </c>
      <c r="H29" s="277"/>
      <c r="I29" s="279" t="s">
        <v>563</v>
      </c>
      <c r="J29" s="279" t="s">
        <v>676</v>
      </c>
      <c r="K29" s="279" t="s">
        <v>565</v>
      </c>
      <c r="L29" s="279" t="s">
        <v>677</v>
      </c>
      <c r="M29" s="286">
        <v>276750</v>
      </c>
    </row>
    <row r="30" spans="1:13" s="281" customFormat="1" ht="75" x14ac:dyDescent="0.25">
      <c r="A30" s="285" t="s">
        <v>282</v>
      </c>
      <c r="B30" s="277" t="s">
        <v>233</v>
      </c>
      <c r="C30" s="285" t="s">
        <v>763</v>
      </c>
      <c r="D30" s="277" t="s">
        <v>747</v>
      </c>
      <c r="E30" s="277" t="s">
        <v>194</v>
      </c>
      <c r="F30" s="277" t="s">
        <v>678</v>
      </c>
      <c r="G30" s="277" t="s">
        <v>679</v>
      </c>
      <c r="H30" s="277"/>
      <c r="I30" s="279" t="s">
        <v>680</v>
      </c>
      <c r="J30" s="279" t="s">
        <v>681</v>
      </c>
      <c r="K30" s="279" t="s">
        <v>682</v>
      </c>
      <c r="L30" s="279" t="s">
        <v>677</v>
      </c>
      <c r="M30" s="286">
        <v>175669</v>
      </c>
    </row>
    <row r="31" spans="1:13" s="281" customFormat="1" ht="45" x14ac:dyDescent="0.25">
      <c r="A31" s="285" t="s">
        <v>282</v>
      </c>
      <c r="B31" s="277" t="s">
        <v>242</v>
      </c>
      <c r="C31" s="277" t="s">
        <v>750</v>
      </c>
      <c r="D31" s="277" t="s">
        <v>751</v>
      </c>
      <c r="E31" s="277" t="s">
        <v>211</v>
      </c>
      <c r="F31" s="277" t="s">
        <v>683</v>
      </c>
      <c r="G31" s="277" t="s">
        <v>684</v>
      </c>
      <c r="H31" s="277"/>
      <c r="I31" s="279" t="s">
        <v>576</v>
      </c>
      <c r="J31" s="279" t="s">
        <v>584</v>
      </c>
      <c r="K31" s="279" t="s">
        <v>625</v>
      </c>
      <c r="L31" s="279" t="s">
        <v>685</v>
      </c>
      <c r="M31" s="286">
        <v>160000</v>
      </c>
    </row>
    <row r="32" spans="1:13" s="281" customFormat="1" ht="30" x14ac:dyDescent="0.25">
      <c r="A32" s="285" t="s">
        <v>282</v>
      </c>
      <c r="B32" s="277" t="s">
        <v>238</v>
      </c>
      <c r="C32" s="285" t="s">
        <v>755</v>
      </c>
      <c r="D32" s="277" t="s">
        <v>747</v>
      </c>
      <c r="E32" s="277" t="s">
        <v>192</v>
      </c>
      <c r="F32" s="277" t="s">
        <v>686</v>
      </c>
      <c r="G32" s="277" t="s">
        <v>671</v>
      </c>
      <c r="H32" s="277"/>
      <c r="I32" s="289" t="s">
        <v>687</v>
      </c>
      <c r="J32" s="279" t="s">
        <v>688</v>
      </c>
      <c r="K32" s="279" t="s">
        <v>689</v>
      </c>
      <c r="L32" s="279" t="s">
        <v>690</v>
      </c>
      <c r="M32" s="286">
        <v>397398.36</v>
      </c>
    </row>
    <row r="33" spans="1:13" s="281" customFormat="1" ht="45" x14ac:dyDescent="0.25">
      <c r="A33" s="285" t="s">
        <v>282</v>
      </c>
      <c r="B33" s="277" t="s">
        <v>233</v>
      </c>
      <c r="C33" s="277" t="s">
        <v>764</v>
      </c>
      <c r="D33" s="277" t="s">
        <v>747</v>
      </c>
      <c r="E33" s="277" t="s">
        <v>191</v>
      </c>
      <c r="F33" s="277" t="s">
        <v>691</v>
      </c>
      <c r="G33" s="277" t="s">
        <v>692</v>
      </c>
      <c r="H33" s="277" t="s">
        <v>693</v>
      </c>
      <c r="I33" s="279" t="s">
        <v>694</v>
      </c>
      <c r="J33" s="279" t="s">
        <v>694</v>
      </c>
      <c r="K33" s="279" t="s">
        <v>680</v>
      </c>
      <c r="L33" s="279" t="s">
        <v>639</v>
      </c>
      <c r="M33" s="286">
        <v>187746.02</v>
      </c>
    </row>
    <row r="34" spans="1:13" s="281" customFormat="1" ht="30" x14ac:dyDescent="0.25">
      <c r="A34" s="285" t="s">
        <v>282</v>
      </c>
      <c r="B34" s="277" t="s">
        <v>242</v>
      </c>
      <c r="C34" s="277" t="s">
        <v>765</v>
      </c>
      <c r="D34" s="277" t="s">
        <v>751</v>
      </c>
      <c r="E34" s="277" t="s">
        <v>156</v>
      </c>
      <c r="F34" s="277" t="s">
        <v>695</v>
      </c>
      <c r="G34" s="277" t="s">
        <v>696</v>
      </c>
      <c r="H34" s="277"/>
      <c r="I34" s="279" t="s">
        <v>697</v>
      </c>
      <c r="J34" s="279" t="s">
        <v>576</v>
      </c>
      <c r="K34" s="279" t="s">
        <v>698</v>
      </c>
      <c r="L34" s="279" t="s">
        <v>677</v>
      </c>
      <c r="M34" s="286">
        <v>236452.66</v>
      </c>
    </row>
    <row r="35" spans="1:13" s="281" customFormat="1" ht="30" x14ac:dyDescent="0.25">
      <c r="A35" s="285" t="s">
        <v>227</v>
      </c>
      <c r="B35" s="277" t="s">
        <v>242</v>
      </c>
      <c r="C35" s="277" t="s">
        <v>766</v>
      </c>
      <c r="D35" s="277" t="s">
        <v>745</v>
      </c>
      <c r="E35" s="277" t="s">
        <v>196</v>
      </c>
      <c r="F35" s="277" t="s">
        <v>699</v>
      </c>
      <c r="G35" s="277" t="s">
        <v>649</v>
      </c>
      <c r="H35" s="277"/>
      <c r="I35" s="279" t="s">
        <v>700</v>
      </c>
      <c r="J35" s="279" t="s">
        <v>701</v>
      </c>
      <c r="K35" s="279" t="s">
        <v>702</v>
      </c>
      <c r="L35" s="279" t="s">
        <v>703</v>
      </c>
      <c r="M35" s="286">
        <v>158000</v>
      </c>
    </row>
    <row r="36" spans="1:13" s="281" customFormat="1" ht="30" x14ac:dyDescent="0.25">
      <c r="A36" s="285" t="s">
        <v>246</v>
      </c>
      <c r="B36" s="277" t="s">
        <v>233</v>
      </c>
      <c r="C36" s="277" t="s">
        <v>767</v>
      </c>
      <c r="D36" s="277" t="s">
        <v>687</v>
      </c>
      <c r="E36" s="277" t="s">
        <v>191</v>
      </c>
      <c r="F36" s="277" t="s">
        <v>704</v>
      </c>
      <c r="G36" s="277" t="s">
        <v>705</v>
      </c>
      <c r="H36" s="277"/>
      <c r="I36" s="279" t="s">
        <v>614</v>
      </c>
      <c r="J36" s="279" t="s">
        <v>571</v>
      </c>
      <c r="K36" s="279" t="s">
        <v>625</v>
      </c>
      <c r="L36" s="279" t="s">
        <v>706</v>
      </c>
      <c r="M36" s="286">
        <v>133500</v>
      </c>
    </row>
    <row r="37" spans="1:13" s="281" customFormat="1" ht="30" x14ac:dyDescent="0.25">
      <c r="A37" s="285" t="s">
        <v>246</v>
      </c>
      <c r="B37" s="277" t="s">
        <v>233</v>
      </c>
      <c r="C37" s="277" t="s">
        <v>767</v>
      </c>
      <c r="D37" s="277" t="s">
        <v>687</v>
      </c>
      <c r="E37" s="277" t="s">
        <v>191</v>
      </c>
      <c r="F37" s="277" t="s">
        <v>707</v>
      </c>
      <c r="G37" s="277" t="s">
        <v>708</v>
      </c>
      <c r="H37" s="277"/>
      <c r="I37" s="279" t="s">
        <v>709</v>
      </c>
      <c r="J37" s="279" t="s">
        <v>601</v>
      </c>
      <c r="K37" s="279" t="s">
        <v>590</v>
      </c>
      <c r="L37" s="279" t="s">
        <v>710</v>
      </c>
      <c r="M37" s="286">
        <v>130000</v>
      </c>
    </row>
    <row r="38" spans="1:13" s="281" customFormat="1" ht="45" x14ac:dyDescent="0.25">
      <c r="A38" s="285" t="s">
        <v>282</v>
      </c>
      <c r="B38" s="277" t="s">
        <v>238</v>
      </c>
      <c r="C38" s="277" t="s">
        <v>755</v>
      </c>
      <c r="D38" s="277" t="s">
        <v>751</v>
      </c>
      <c r="E38" s="277" t="s">
        <v>196</v>
      </c>
      <c r="F38" s="277" t="s">
        <v>711</v>
      </c>
      <c r="G38" s="277" t="s">
        <v>712</v>
      </c>
      <c r="H38" s="277"/>
      <c r="I38" s="279" t="s">
        <v>713</v>
      </c>
      <c r="J38" s="279" t="s">
        <v>657</v>
      </c>
      <c r="K38" s="279" t="s">
        <v>714</v>
      </c>
      <c r="L38" s="279" t="s">
        <v>635</v>
      </c>
      <c r="M38" s="286">
        <v>167905</v>
      </c>
    </row>
    <row r="39" spans="1:13" ht="60" x14ac:dyDescent="0.25">
      <c r="A39" s="285" t="s">
        <v>282</v>
      </c>
      <c r="B39" s="277" t="s">
        <v>242</v>
      </c>
      <c r="C39" s="277" t="s">
        <v>768</v>
      </c>
      <c r="D39" s="277" t="s">
        <v>751</v>
      </c>
      <c r="E39" s="277" t="s">
        <v>209</v>
      </c>
      <c r="F39" s="277" t="s">
        <v>715</v>
      </c>
      <c r="G39" s="277" t="s">
        <v>716</v>
      </c>
      <c r="H39" s="277"/>
      <c r="I39" s="279" t="s">
        <v>576</v>
      </c>
      <c r="J39" s="279" t="s">
        <v>601</v>
      </c>
      <c r="K39" s="279" t="s">
        <v>578</v>
      </c>
      <c r="L39" s="279" t="s">
        <v>651</v>
      </c>
      <c r="M39" s="286">
        <v>120000</v>
      </c>
    </row>
    <row r="40" spans="1:13" ht="60" x14ac:dyDescent="0.25">
      <c r="A40" s="285" t="s">
        <v>282</v>
      </c>
      <c r="B40" s="277" t="s">
        <v>233</v>
      </c>
      <c r="C40" s="277" t="s">
        <v>769</v>
      </c>
      <c r="D40" s="277" t="s">
        <v>747</v>
      </c>
      <c r="E40" s="277" t="s">
        <v>191</v>
      </c>
      <c r="F40" s="277" t="s">
        <v>717</v>
      </c>
      <c r="G40" s="277" t="s">
        <v>655</v>
      </c>
      <c r="H40" s="277" t="s">
        <v>656</v>
      </c>
      <c r="I40" s="279" t="s">
        <v>577</v>
      </c>
      <c r="J40" s="279" t="s">
        <v>662</v>
      </c>
      <c r="K40" s="279" t="s">
        <v>718</v>
      </c>
      <c r="L40" s="279" t="s">
        <v>719</v>
      </c>
      <c r="M40" s="286">
        <v>260300.4</v>
      </c>
    </row>
    <row r="41" spans="1:13" ht="30" x14ac:dyDescent="0.25">
      <c r="A41" s="285" t="s">
        <v>245</v>
      </c>
      <c r="B41" s="277" t="s">
        <v>242</v>
      </c>
      <c r="C41" s="285" t="s">
        <v>770</v>
      </c>
      <c r="D41" s="277" t="s">
        <v>745</v>
      </c>
      <c r="E41" s="277" t="s">
        <v>227</v>
      </c>
      <c r="F41" s="277" t="s">
        <v>720</v>
      </c>
      <c r="G41" s="277" t="s">
        <v>721</v>
      </c>
      <c r="H41" s="277"/>
      <c r="I41" s="289" t="s">
        <v>687</v>
      </c>
      <c r="J41" s="279" t="s">
        <v>718</v>
      </c>
      <c r="K41" s="279" t="s">
        <v>722</v>
      </c>
      <c r="L41" s="279" t="s">
        <v>723</v>
      </c>
      <c r="M41" s="286">
        <v>118200</v>
      </c>
    </row>
    <row r="42" spans="1:13" ht="45" x14ac:dyDescent="0.25">
      <c r="A42" s="285" t="s">
        <v>227</v>
      </c>
      <c r="B42" s="277" t="s">
        <v>239</v>
      </c>
      <c r="C42" s="277" t="s">
        <v>761</v>
      </c>
      <c r="D42" s="277" t="s">
        <v>687</v>
      </c>
      <c r="E42" s="277" t="s">
        <v>227</v>
      </c>
      <c r="F42" s="285" t="s">
        <v>724</v>
      </c>
      <c r="G42" s="285" t="s">
        <v>661</v>
      </c>
      <c r="H42" s="277"/>
      <c r="I42" s="289" t="s">
        <v>687</v>
      </c>
      <c r="J42" s="279" t="s">
        <v>680</v>
      </c>
      <c r="K42" s="279" t="s">
        <v>725</v>
      </c>
      <c r="L42" s="279" t="s">
        <v>726</v>
      </c>
      <c r="M42" s="286">
        <v>222800</v>
      </c>
    </row>
    <row r="43" spans="1:13" ht="45" x14ac:dyDescent="0.25">
      <c r="A43" s="285" t="s">
        <v>245</v>
      </c>
      <c r="B43" s="277" t="s">
        <v>237</v>
      </c>
      <c r="C43" s="277" t="s">
        <v>771</v>
      </c>
      <c r="D43" s="277" t="s">
        <v>751</v>
      </c>
      <c r="E43" s="277" t="s">
        <v>227</v>
      </c>
      <c r="F43" s="277" t="s">
        <v>727</v>
      </c>
      <c r="G43" s="277" t="s">
        <v>631</v>
      </c>
      <c r="H43" s="277"/>
      <c r="I43" s="289" t="s">
        <v>687</v>
      </c>
      <c r="J43" s="279" t="s">
        <v>596</v>
      </c>
      <c r="K43" s="279" t="s">
        <v>592</v>
      </c>
      <c r="L43" s="279" t="s">
        <v>604</v>
      </c>
      <c r="M43" s="286">
        <v>113800</v>
      </c>
    </row>
    <row r="44" spans="1:13" ht="60" x14ac:dyDescent="0.25">
      <c r="A44" s="285" t="s">
        <v>282</v>
      </c>
      <c r="B44" s="277" t="s">
        <v>238</v>
      </c>
      <c r="C44" s="277" t="s">
        <v>755</v>
      </c>
      <c r="D44" s="277" t="s">
        <v>747</v>
      </c>
      <c r="E44" s="277" t="s">
        <v>162</v>
      </c>
      <c r="F44" s="277" t="s">
        <v>728</v>
      </c>
      <c r="G44" s="277" t="s">
        <v>729</v>
      </c>
      <c r="H44" s="277" t="s">
        <v>730</v>
      </c>
      <c r="I44" s="279" t="s">
        <v>563</v>
      </c>
      <c r="J44" s="279" t="s">
        <v>731</v>
      </c>
      <c r="K44" s="279" t="s">
        <v>732</v>
      </c>
      <c r="L44" s="279" t="s">
        <v>677</v>
      </c>
      <c r="M44" s="286">
        <v>156382</v>
      </c>
    </row>
    <row r="45" spans="1:13" ht="60" x14ac:dyDescent="0.25">
      <c r="A45" s="285" t="s">
        <v>282</v>
      </c>
      <c r="B45" s="277" t="s">
        <v>233</v>
      </c>
      <c r="C45" s="277" t="s">
        <v>772</v>
      </c>
      <c r="D45" s="277" t="s">
        <v>747</v>
      </c>
      <c r="E45" s="277" t="s">
        <v>191</v>
      </c>
      <c r="F45" s="277" t="s">
        <v>733</v>
      </c>
      <c r="G45" s="277" t="s">
        <v>734</v>
      </c>
      <c r="H45" s="277" t="s">
        <v>735</v>
      </c>
      <c r="I45" s="279" t="s">
        <v>736</v>
      </c>
      <c r="J45" s="279" t="s">
        <v>667</v>
      </c>
      <c r="K45" s="279" t="s">
        <v>689</v>
      </c>
      <c r="L45" s="279" t="s">
        <v>601</v>
      </c>
      <c r="M45" s="286">
        <v>358357.58399999997</v>
      </c>
    </row>
    <row r="46" spans="1:13" ht="60" x14ac:dyDescent="0.25">
      <c r="A46" s="285" t="s">
        <v>282</v>
      </c>
      <c r="B46" s="277" t="s">
        <v>238</v>
      </c>
      <c r="C46" s="277" t="s">
        <v>773</v>
      </c>
      <c r="D46" s="277" t="s">
        <v>745</v>
      </c>
      <c r="E46" s="277" t="s">
        <v>196</v>
      </c>
      <c r="F46" s="277" t="s">
        <v>737</v>
      </c>
      <c r="G46" s="277" t="s">
        <v>738</v>
      </c>
      <c r="H46" s="277" t="s">
        <v>739</v>
      </c>
      <c r="I46" s="279" t="s">
        <v>740</v>
      </c>
      <c r="J46" s="279" t="s">
        <v>694</v>
      </c>
      <c r="K46" s="279" t="s">
        <v>741</v>
      </c>
      <c r="L46" s="279" t="s">
        <v>635</v>
      </c>
      <c r="M46" s="286">
        <v>107905.89</v>
      </c>
    </row>
  </sheetData>
  <autoFilter ref="A3:M38"/>
  <pageMargins left="0.51181102362204722" right="0.51181102362204722" top="0.78740157480314965" bottom="0.78740157480314965" header="0.31496062992125984" footer="0.31496062992125984"/>
  <pageSetup paperSize="9" scale="39" orientation="landscape" horizontalDpi="4294967295" verticalDpi="4294967295" r:id="rId1"/>
  <headerFooter>
    <oddFooter>&amp;R&amp;P von &amp;N</oddFooter>
  </headerFooter>
  <ignoredErrors>
    <ignoredError sqref="I16:I22 I4:I12" numberStoredAsText="1"/>
  </ignoredErrors>
  <extLst>
    <ext xmlns:x14="http://schemas.microsoft.com/office/spreadsheetml/2009/9/main" uri="{CCE6A557-97BC-4b89-ADB6-D9C93CAAB3DF}">
      <x14:dataValidations xmlns:xm="http://schemas.microsoft.com/office/excel/2006/main" count="2">
        <x14:dataValidation type="list" allowBlank="1" showErrorMessage="1" error="Bitte Klassifikation aus der Liste auswählen.">
          <x14:formula1>
            <xm:f>'U:\verw\FWN\1_Stabsstelle FWN\3_Bund und Land\1_TMWWDG\6_ZLV und Zielerfüllungsbericht\Jahres- und Zielerfüllungsberichte FuN\2021-2025\2022 für 2021\[20220317 3_Anlage_3_JB_Statistik_FwN+D3_WW.xlsx]Auswahl Forschungsfelder KDSF'!#REF!</xm:f>
          </x14:formula1>
          <xm:sqref>B4:B46 E4:E46</xm:sqref>
        </x14:dataValidation>
        <x14:dataValidation type="list" allowBlank="1" showErrorMessage="1" error="Bitte Klassifikation aus der Liste auswählen.">
          <x14:formula1>
            <xm:f>'U:\verw\FWN\1_Stabsstelle FWN\3_Bund und Land\1_TMWWDG\6_ZLV und Zielerfüllungsbericht\Jahres- und Zielerfüllungsberichte FuN\2021-2025\2022 für 2021\[20220317 3_Anlage_3_JB_Statistik_FwN+D3_WW.xlsx]Auswahl Forschungsfelder KDSF'!#REF!</xm:f>
          </x14:formula1>
          <xm:sqref>A4:A46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002673"/>
  </sheetPr>
  <dimension ref="A1:I22"/>
  <sheetViews>
    <sheetView showFormulas="1" showGridLines="0" view="pageBreakPreview" zoomScale="70" zoomScaleNormal="100" zoomScaleSheetLayoutView="70" workbookViewId="0"/>
  </sheetViews>
  <sheetFormatPr baseColWidth="10" defaultColWidth="11.42578125" defaultRowHeight="15" x14ac:dyDescent="0.25"/>
  <cols>
    <col min="1" max="1" width="23.28515625" style="270" customWidth="1"/>
    <col min="2" max="2" width="22.28515625" style="270" customWidth="1"/>
    <col min="3" max="3" width="24" style="270" customWidth="1"/>
    <col min="4" max="4" width="13.28515625" style="270" customWidth="1"/>
    <col min="5" max="5" width="24" style="270" customWidth="1"/>
    <col min="6" max="6" width="35.42578125" style="270" customWidth="1"/>
    <col min="7" max="7" width="33.5703125" style="270" customWidth="1"/>
    <col min="8" max="8" width="23.5703125" style="270" customWidth="1"/>
    <col min="9" max="9" width="20.42578125" style="270" customWidth="1"/>
    <col min="10" max="16384" width="11.42578125" style="271"/>
  </cols>
  <sheetData>
    <row r="1" spans="1:9" ht="22.5" customHeight="1" x14ac:dyDescent="0.25">
      <c r="A1" s="269" t="s">
        <v>286</v>
      </c>
      <c r="B1" s="269"/>
    </row>
    <row r="2" spans="1:9" ht="22.5" customHeight="1" x14ac:dyDescent="0.25"/>
    <row r="3" spans="1:9" ht="55.5" customHeight="1" x14ac:dyDescent="0.25">
      <c r="A3" s="272" t="s">
        <v>249</v>
      </c>
      <c r="B3" s="273" t="s">
        <v>115</v>
      </c>
      <c r="C3" s="274" t="s">
        <v>928</v>
      </c>
      <c r="D3" s="274" t="s">
        <v>929</v>
      </c>
      <c r="E3" s="274" t="s">
        <v>281</v>
      </c>
      <c r="F3" s="275" t="s">
        <v>280</v>
      </c>
      <c r="G3" s="274" t="s">
        <v>20</v>
      </c>
      <c r="H3" s="274" t="s">
        <v>23</v>
      </c>
      <c r="I3" s="276" t="s">
        <v>930</v>
      </c>
    </row>
    <row r="4" spans="1:9" s="281" customFormat="1" ht="45" x14ac:dyDescent="0.25">
      <c r="A4" s="277" t="s">
        <v>251</v>
      </c>
      <c r="B4" s="278" t="s">
        <v>783</v>
      </c>
      <c r="C4" s="279" t="s">
        <v>607</v>
      </c>
      <c r="D4" s="279" t="s">
        <v>784</v>
      </c>
      <c r="E4" s="277" t="s">
        <v>776</v>
      </c>
      <c r="F4" s="277" t="s">
        <v>137</v>
      </c>
      <c r="G4" s="277"/>
      <c r="H4" s="277"/>
      <c r="I4" s="280"/>
    </row>
    <row r="5" spans="1:9" s="281" customFormat="1" ht="30" x14ac:dyDescent="0.25">
      <c r="A5" s="277" t="s">
        <v>251</v>
      </c>
      <c r="B5" s="278" t="s">
        <v>785</v>
      </c>
      <c r="C5" s="279" t="s">
        <v>607</v>
      </c>
      <c r="D5" s="279" t="s">
        <v>650</v>
      </c>
      <c r="E5" s="277" t="s">
        <v>776</v>
      </c>
      <c r="F5" s="277" t="s">
        <v>139</v>
      </c>
      <c r="G5" s="277"/>
      <c r="H5" s="277"/>
      <c r="I5" s="280"/>
    </row>
    <row r="6" spans="1:9" s="281" customFormat="1" ht="45" x14ac:dyDescent="0.25">
      <c r="A6" s="277" t="s">
        <v>250</v>
      </c>
      <c r="B6" s="278" t="s">
        <v>786</v>
      </c>
      <c r="C6" s="279" t="s">
        <v>607</v>
      </c>
      <c r="D6" s="279" t="s">
        <v>709</v>
      </c>
      <c r="E6" s="277" t="s">
        <v>776</v>
      </c>
      <c r="F6" s="277" t="s">
        <v>137</v>
      </c>
      <c r="G6" s="277"/>
      <c r="H6" s="277"/>
      <c r="I6" s="280"/>
    </row>
    <row r="7" spans="1:9" s="281" customFormat="1" ht="60" x14ac:dyDescent="0.25">
      <c r="A7" s="277" t="s">
        <v>250</v>
      </c>
      <c r="B7" s="278" t="s">
        <v>781</v>
      </c>
      <c r="C7" s="279" t="s">
        <v>775</v>
      </c>
      <c r="D7" s="279" t="s">
        <v>775</v>
      </c>
      <c r="E7" s="277" t="s">
        <v>776</v>
      </c>
      <c r="F7" s="277" t="s">
        <v>140</v>
      </c>
      <c r="G7" s="277"/>
      <c r="H7" s="277" t="s">
        <v>782</v>
      </c>
      <c r="I7" s="280"/>
    </row>
    <row r="8" spans="1:9" s="281" customFormat="1" ht="45" x14ac:dyDescent="0.25">
      <c r="A8" s="277" t="s">
        <v>252</v>
      </c>
      <c r="B8" s="278" t="s">
        <v>794</v>
      </c>
      <c r="C8" s="279" t="s">
        <v>775</v>
      </c>
      <c r="D8" s="279" t="s">
        <v>775</v>
      </c>
      <c r="E8" s="277" t="s">
        <v>776</v>
      </c>
      <c r="F8" s="277" t="s">
        <v>137</v>
      </c>
      <c r="G8" s="277"/>
      <c r="H8" s="277"/>
      <c r="I8" s="280"/>
    </row>
    <row r="9" spans="1:9" s="281" customFormat="1" ht="75" x14ac:dyDescent="0.25">
      <c r="A9" s="277" t="s">
        <v>251</v>
      </c>
      <c r="B9" s="278" t="s">
        <v>798</v>
      </c>
      <c r="C9" s="279" t="s">
        <v>775</v>
      </c>
      <c r="D9" s="279" t="s">
        <v>775</v>
      </c>
      <c r="E9" s="277" t="s">
        <v>797</v>
      </c>
      <c r="F9" s="277" t="s">
        <v>137</v>
      </c>
      <c r="G9" s="277"/>
      <c r="H9" s="277"/>
      <c r="I9" s="280"/>
    </row>
    <row r="10" spans="1:9" s="281" customFormat="1" ht="30" x14ac:dyDescent="0.25">
      <c r="A10" s="277" t="s">
        <v>251</v>
      </c>
      <c r="B10" s="278" t="s">
        <v>799</v>
      </c>
      <c r="C10" s="279" t="s">
        <v>775</v>
      </c>
      <c r="D10" s="279" t="s">
        <v>775</v>
      </c>
      <c r="E10" s="277" t="s">
        <v>776</v>
      </c>
      <c r="F10" s="277" t="s">
        <v>137</v>
      </c>
      <c r="G10" s="277"/>
      <c r="H10" s="277"/>
      <c r="I10" s="280" t="s">
        <v>803</v>
      </c>
    </row>
    <row r="11" spans="1:9" s="281" customFormat="1" ht="30" x14ac:dyDescent="0.25">
      <c r="A11" s="277" t="s">
        <v>251</v>
      </c>
      <c r="B11" s="278" t="s">
        <v>800</v>
      </c>
      <c r="C11" s="279" t="s">
        <v>775</v>
      </c>
      <c r="D11" s="279" t="s">
        <v>775</v>
      </c>
      <c r="E11" s="277" t="s">
        <v>801</v>
      </c>
      <c r="F11" s="277" t="s">
        <v>137</v>
      </c>
      <c r="G11" s="277"/>
      <c r="H11" s="277"/>
      <c r="I11" s="280"/>
    </row>
    <row r="12" spans="1:9" s="281" customFormat="1" ht="105" x14ac:dyDescent="0.25">
      <c r="A12" s="277" t="s">
        <v>251</v>
      </c>
      <c r="B12" s="278" t="s">
        <v>802</v>
      </c>
      <c r="C12" s="279" t="s">
        <v>775</v>
      </c>
      <c r="D12" s="279" t="s">
        <v>775</v>
      </c>
      <c r="E12" s="277" t="s">
        <v>776</v>
      </c>
      <c r="F12" s="277" t="s">
        <v>137</v>
      </c>
      <c r="G12" s="277"/>
      <c r="H12" s="277"/>
      <c r="I12" s="280"/>
    </row>
    <row r="13" spans="1:9" s="281" customFormat="1" ht="30" x14ac:dyDescent="0.25">
      <c r="A13" s="277" t="s">
        <v>251</v>
      </c>
      <c r="B13" s="278" t="s">
        <v>795</v>
      </c>
      <c r="C13" s="279" t="s">
        <v>775</v>
      </c>
      <c r="D13" s="279" t="s">
        <v>796</v>
      </c>
      <c r="E13" s="277" t="s">
        <v>797</v>
      </c>
      <c r="F13" s="277" t="s">
        <v>139</v>
      </c>
      <c r="G13" s="277"/>
      <c r="H13" s="277"/>
      <c r="I13" s="280"/>
    </row>
    <row r="14" spans="1:9" s="281" customFormat="1" ht="60" x14ac:dyDescent="0.25">
      <c r="A14" s="277" t="s">
        <v>252</v>
      </c>
      <c r="B14" s="278" t="s">
        <v>787</v>
      </c>
      <c r="C14" s="279" t="s">
        <v>775</v>
      </c>
      <c r="D14" s="279" t="s">
        <v>577</v>
      </c>
      <c r="E14" s="277" t="s">
        <v>776</v>
      </c>
      <c r="F14" s="277" t="s">
        <v>137</v>
      </c>
      <c r="G14" s="277"/>
      <c r="H14" s="277"/>
      <c r="I14" s="280"/>
    </row>
    <row r="15" spans="1:9" s="281" customFormat="1" ht="60" x14ac:dyDescent="0.25">
      <c r="A15" s="277" t="s">
        <v>251</v>
      </c>
      <c r="B15" s="278" t="s">
        <v>780</v>
      </c>
      <c r="C15" s="279" t="s">
        <v>775</v>
      </c>
      <c r="D15" s="279" t="s">
        <v>590</v>
      </c>
      <c r="E15" s="277" t="s">
        <v>776</v>
      </c>
      <c r="F15" s="277" t="s">
        <v>139</v>
      </c>
      <c r="G15" s="277"/>
      <c r="H15" s="277"/>
      <c r="I15" s="280"/>
    </row>
    <row r="16" spans="1:9" s="281" customFormat="1" ht="75" x14ac:dyDescent="0.25">
      <c r="A16" s="277" t="s">
        <v>250</v>
      </c>
      <c r="B16" s="278" t="s">
        <v>774</v>
      </c>
      <c r="C16" s="279" t="s">
        <v>775</v>
      </c>
      <c r="D16" s="279" t="s">
        <v>690</v>
      </c>
      <c r="E16" s="277" t="s">
        <v>776</v>
      </c>
      <c r="F16" s="277" t="s">
        <v>137</v>
      </c>
      <c r="G16" s="277"/>
      <c r="H16" s="277" t="s">
        <v>777</v>
      </c>
      <c r="I16" s="280"/>
    </row>
    <row r="17" spans="1:9" s="281" customFormat="1" ht="60" x14ac:dyDescent="0.25">
      <c r="A17" s="277" t="s">
        <v>252</v>
      </c>
      <c r="B17" s="278" t="s">
        <v>778</v>
      </c>
      <c r="C17" s="279" t="s">
        <v>775</v>
      </c>
      <c r="D17" s="279" t="s">
        <v>662</v>
      </c>
      <c r="E17" s="277" t="s">
        <v>776</v>
      </c>
      <c r="F17" s="277" t="s">
        <v>139</v>
      </c>
      <c r="G17" s="277"/>
      <c r="H17" s="277" t="s">
        <v>779</v>
      </c>
      <c r="I17" s="280"/>
    </row>
    <row r="18" spans="1:9" s="281" customFormat="1" ht="30" x14ac:dyDescent="0.25">
      <c r="A18" s="277" t="s">
        <v>250</v>
      </c>
      <c r="B18" s="278" t="s">
        <v>788</v>
      </c>
      <c r="C18" s="279" t="s">
        <v>775</v>
      </c>
      <c r="D18" s="279" t="s">
        <v>639</v>
      </c>
      <c r="E18" s="277" t="s">
        <v>776</v>
      </c>
      <c r="F18" s="277" t="s">
        <v>141</v>
      </c>
      <c r="G18" s="277"/>
      <c r="H18" s="277"/>
      <c r="I18" s="280"/>
    </row>
    <row r="19" spans="1:9" s="281" customFormat="1" ht="30" x14ac:dyDescent="0.25">
      <c r="A19" s="277" t="s">
        <v>251</v>
      </c>
      <c r="B19" s="278" t="s">
        <v>789</v>
      </c>
      <c r="C19" s="279" t="s">
        <v>775</v>
      </c>
      <c r="D19" s="279" t="s">
        <v>790</v>
      </c>
      <c r="E19" s="277" t="s">
        <v>776</v>
      </c>
      <c r="F19" s="277" t="s">
        <v>139</v>
      </c>
      <c r="G19" s="277"/>
      <c r="H19" s="277"/>
      <c r="I19" s="280"/>
    </row>
    <row r="20" spans="1:9" s="281" customFormat="1" ht="60" x14ac:dyDescent="0.25">
      <c r="A20" s="277" t="s">
        <v>251</v>
      </c>
      <c r="B20" s="278" t="s">
        <v>791</v>
      </c>
      <c r="C20" s="279" t="s">
        <v>775</v>
      </c>
      <c r="D20" s="279" t="s">
        <v>790</v>
      </c>
      <c r="E20" s="277" t="s">
        <v>776</v>
      </c>
      <c r="F20" s="277" t="s">
        <v>137</v>
      </c>
      <c r="G20" s="277"/>
      <c r="H20" s="277"/>
      <c r="I20" s="280"/>
    </row>
    <row r="21" spans="1:9" s="281" customFormat="1" ht="45" x14ac:dyDescent="0.25">
      <c r="A21" s="277" t="s">
        <v>250</v>
      </c>
      <c r="B21" s="278" t="s">
        <v>793</v>
      </c>
      <c r="C21" s="279" t="s">
        <v>571</v>
      </c>
      <c r="D21" s="279" t="s">
        <v>571</v>
      </c>
      <c r="E21" s="277" t="s">
        <v>776</v>
      </c>
      <c r="F21" s="277" t="s">
        <v>137</v>
      </c>
      <c r="G21" s="277"/>
      <c r="H21" s="277"/>
      <c r="I21" s="280"/>
    </row>
    <row r="22" spans="1:9" s="281" customFormat="1" ht="30" x14ac:dyDescent="0.25">
      <c r="A22" s="277" t="s">
        <v>250</v>
      </c>
      <c r="B22" s="278" t="s">
        <v>792</v>
      </c>
      <c r="C22" s="279" t="s">
        <v>718</v>
      </c>
      <c r="D22" s="279" t="s">
        <v>718</v>
      </c>
      <c r="E22" s="277" t="s">
        <v>776</v>
      </c>
      <c r="F22" s="277" t="s">
        <v>137</v>
      </c>
      <c r="G22" s="277"/>
      <c r="H22" s="277"/>
      <c r="I22" s="280"/>
    </row>
  </sheetData>
  <autoFilter ref="A3:I18"/>
  <sortState ref="A4:I22">
    <sortCondition ref="C4:C22"/>
  </sortState>
  <pageMargins left="0.70866141732283472" right="0.70866141732283472" top="0.78740157480314965" bottom="0.78740157480314965" header="0.31496062992125984" footer="0.31496062992125984"/>
  <pageSetup paperSize="9" scale="29" orientation="landscape" horizontalDpi="4294967295" verticalDpi="4294967295" r:id="rId1"/>
  <headerFooter>
    <oddFooter>&amp;R&amp;P von &amp;N</oddFooter>
  </headerFooter>
  <rowBreaks count="1" manualBreakCount="1">
    <brk id="22" max="8" man="1"/>
  </rowBreaks>
  <extLst>
    <ext xmlns:x14="http://schemas.microsoft.com/office/spreadsheetml/2009/9/main" uri="{CCE6A557-97BC-4b89-ADB6-D9C93CAAB3DF}">
      <x14:dataValidations xmlns:xm="http://schemas.microsoft.com/office/excel/2006/main" count="2">
        <x14:dataValidation type="list" allowBlank="1" showErrorMessage="1" error="Bitte Klassifikation aus der Liste auswählen.">
          <x14:formula1>
            <xm:f>'Auswahl Forschungspreise KDSF'!$D$4:$D$8</xm:f>
          </x14:formula1>
          <xm:sqref>A4:A18</xm:sqref>
        </x14:dataValidation>
        <x14:dataValidation type="list" allowBlank="1" showErrorMessage="1" error="Bitte Klassifikation aus der Liste auswählen.">
          <x14:formula1>
            <xm:f>'Auswahl Forschungspreise KDSF'!$B$4:$B$31</xm:f>
          </x14:formula1>
          <xm:sqref>F4:F18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FFFF00"/>
  </sheetPr>
  <dimension ref="A2:V89"/>
  <sheetViews>
    <sheetView topLeftCell="C1" workbookViewId="0">
      <selection activeCell="G32" sqref="G32"/>
    </sheetView>
  </sheetViews>
  <sheetFormatPr baseColWidth="10" defaultRowHeight="15" x14ac:dyDescent="0.25"/>
  <cols>
    <col min="1" max="1" width="16.28515625" customWidth="1"/>
    <col min="2" max="16" width="5.7109375" customWidth="1"/>
    <col min="17" max="17" width="4.7109375" customWidth="1"/>
    <col min="18" max="18" width="71.140625" style="1" bestFit="1" customWidth="1"/>
    <col min="19" max="19" width="4" style="1" customWidth="1"/>
    <col min="20" max="20" width="49.140625" style="1" bestFit="1" customWidth="1"/>
    <col min="21" max="21" width="3.140625" style="1" customWidth="1"/>
    <col min="22" max="22" width="43.85546875" style="1" bestFit="1" customWidth="1"/>
  </cols>
  <sheetData>
    <row r="2" spans="1:22" ht="18" customHeight="1" x14ac:dyDescent="0.25">
      <c r="A2" s="5" t="s">
        <v>231</v>
      </c>
      <c r="B2" s="6"/>
      <c r="C2" s="7"/>
      <c r="D2" s="7"/>
      <c r="E2" s="7"/>
      <c r="F2" s="7"/>
      <c r="G2" s="7"/>
      <c r="H2" s="7"/>
      <c r="I2" s="7"/>
      <c r="J2" s="7"/>
      <c r="K2" s="7"/>
      <c r="L2" s="7"/>
      <c r="M2" s="7"/>
      <c r="N2" s="7"/>
      <c r="O2" s="7"/>
      <c r="P2" s="7"/>
      <c r="R2" s="2" t="s">
        <v>232</v>
      </c>
      <c r="S2" s="2"/>
      <c r="T2" s="2" t="s">
        <v>248</v>
      </c>
      <c r="U2" s="2"/>
      <c r="V2" s="2" t="s">
        <v>247</v>
      </c>
    </row>
    <row r="3" spans="1:22" ht="18" customHeight="1" x14ac:dyDescent="0.25">
      <c r="A3" s="7" t="s">
        <v>38</v>
      </c>
      <c r="B3" s="6" t="s">
        <v>39</v>
      </c>
      <c r="C3" s="7"/>
      <c r="D3" s="7"/>
      <c r="E3" s="7"/>
      <c r="F3" s="7"/>
      <c r="G3" s="7"/>
      <c r="H3" s="7"/>
      <c r="I3" s="7"/>
      <c r="J3" s="7"/>
      <c r="K3" s="7"/>
      <c r="L3" s="7"/>
      <c r="M3" s="7"/>
      <c r="N3" s="7"/>
      <c r="O3" s="7"/>
      <c r="P3" s="7"/>
      <c r="R3" s="11" t="s">
        <v>227</v>
      </c>
      <c r="T3" s="11" t="s">
        <v>227</v>
      </c>
      <c r="V3" s="11" t="s">
        <v>227</v>
      </c>
    </row>
    <row r="4" spans="1:22" ht="18" customHeight="1" x14ac:dyDescent="0.25">
      <c r="A4" s="4"/>
      <c r="B4" s="3"/>
      <c r="C4" s="4"/>
      <c r="D4" s="4"/>
      <c r="E4" s="4"/>
      <c r="F4" s="4"/>
      <c r="G4" s="4"/>
      <c r="H4" s="4"/>
      <c r="I4" s="4"/>
      <c r="J4" s="4"/>
      <c r="K4" s="4"/>
      <c r="L4" s="4"/>
      <c r="M4" s="4"/>
      <c r="N4" s="4"/>
      <c r="O4" s="4"/>
      <c r="P4" s="4"/>
      <c r="R4" s="12" t="s">
        <v>154</v>
      </c>
      <c r="T4" s="12" t="s">
        <v>233</v>
      </c>
      <c r="V4" s="12" t="s">
        <v>244</v>
      </c>
    </row>
    <row r="5" spans="1:22" ht="18" customHeight="1" x14ac:dyDescent="0.25">
      <c r="A5" s="26" t="s">
        <v>25</v>
      </c>
      <c r="B5" s="24" t="s">
        <v>152</v>
      </c>
      <c r="C5" s="25" t="s">
        <v>25</v>
      </c>
      <c r="D5" s="25" t="s">
        <v>26</v>
      </c>
      <c r="E5" s="25" t="s">
        <v>27</v>
      </c>
      <c r="F5" s="25" t="s">
        <v>28</v>
      </c>
      <c r="G5" s="25" t="s">
        <v>151</v>
      </c>
      <c r="H5" s="25" t="s">
        <v>29</v>
      </c>
      <c r="I5" s="25" t="s">
        <v>30</v>
      </c>
      <c r="J5" s="25" t="s">
        <v>31</v>
      </c>
      <c r="K5" s="25" t="s">
        <v>32</v>
      </c>
      <c r="L5" s="25" t="s">
        <v>33</v>
      </c>
      <c r="M5" s="25" t="s">
        <v>34</v>
      </c>
      <c r="N5" s="25" t="s">
        <v>35</v>
      </c>
      <c r="O5" s="25" t="s">
        <v>36</v>
      </c>
      <c r="P5" s="25" t="s">
        <v>37</v>
      </c>
      <c r="R5" s="13" t="s">
        <v>168</v>
      </c>
      <c r="T5" s="13" t="s">
        <v>234</v>
      </c>
      <c r="V5" s="23" t="s">
        <v>282</v>
      </c>
    </row>
    <row r="6" spans="1:22" ht="18" customHeight="1" x14ac:dyDescent="0.25">
      <c r="A6" s="27" t="s">
        <v>26</v>
      </c>
      <c r="B6" s="28"/>
      <c r="C6" s="27" t="s">
        <v>40</v>
      </c>
      <c r="D6" s="27" t="s">
        <v>43</v>
      </c>
      <c r="E6" s="27" t="s">
        <v>48</v>
      </c>
      <c r="F6" s="27" t="s">
        <v>52</v>
      </c>
      <c r="G6" s="27" t="s">
        <v>56</v>
      </c>
      <c r="H6" s="27" t="s">
        <v>63</v>
      </c>
      <c r="I6" s="27" t="s">
        <v>68</v>
      </c>
      <c r="J6" s="27" t="s">
        <v>74</v>
      </c>
      <c r="K6" s="27" t="s">
        <v>78</v>
      </c>
      <c r="L6" s="27" t="s">
        <v>84</v>
      </c>
      <c r="M6" s="27" t="s">
        <v>88</v>
      </c>
      <c r="N6" s="27" t="s">
        <v>95</v>
      </c>
      <c r="O6" s="27" t="s">
        <v>102</v>
      </c>
      <c r="P6" s="27" t="s">
        <v>108</v>
      </c>
      <c r="R6" s="12" t="s">
        <v>169</v>
      </c>
      <c r="T6" s="12" t="s">
        <v>235</v>
      </c>
      <c r="V6" s="12" t="s">
        <v>283</v>
      </c>
    </row>
    <row r="7" spans="1:22" ht="18" customHeight="1" x14ac:dyDescent="0.25">
      <c r="A7" s="27" t="s">
        <v>27</v>
      </c>
      <c r="B7" s="28"/>
      <c r="C7" s="27" t="s">
        <v>41</v>
      </c>
      <c r="D7" s="27" t="s">
        <v>44</v>
      </c>
      <c r="E7" s="27" t="s">
        <v>49</v>
      </c>
      <c r="F7" s="27" t="s">
        <v>53</v>
      </c>
      <c r="G7" s="27" t="s">
        <v>57</v>
      </c>
      <c r="H7" s="27" t="s">
        <v>64</v>
      </c>
      <c r="I7" s="27" t="s">
        <v>69</v>
      </c>
      <c r="J7" s="27" t="s">
        <v>75</v>
      </c>
      <c r="K7" s="27" t="s">
        <v>79</v>
      </c>
      <c r="L7" s="27" t="s">
        <v>85</v>
      </c>
      <c r="M7" s="27" t="s">
        <v>89</v>
      </c>
      <c r="N7" s="27" t="s">
        <v>96</v>
      </c>
      <c r="O7" s="27" t="s">
        <v>103</v>
      </c>
      <c r="P7" s="27" t="s">
        <v>109</v>
      </c>
      <c r="R7" s="14" t="s">
        <v>226</v>
      </c>
      <c r="T7" s="13" t="s">
        <v>236</v>
      </c>
      <c r="V7" s="13" t="s">
        <v>246</v>
      </c>
    </row>
    <row r="8" spans="1:22" ht="18" customHeight="1" x14ac:dyDescent="0.25">
      <c r="A8" s="27" t="s">
        <v>28</v>
      </c>
      <c r="B8" s="28"/>
      <c r="C8" s="27" t="s">
        <v>42</v>
      </c>
      <c r="D8" s="27" t="s">
        <v>45</v>
      </c>
      <c r="E8" s="27" t="s">
        <v>50</v>
      </c>
      <c r="F8" s="27" t="s">
        <v>54</v>
      </c>
      <c r="G8" s="27" t="s">
        <v>58</v>
      </c>
      <c r="H8" s="27" t="s">
        <v>65</v>
      </c>
      <c r="I8" s="27" t="s">
        <v>70</v>
      </c>
      <c r="J8" s="27" t="s">
        <v>76</v>
      </c>
      <c r="K8" s="27" t="s">
        <v>80</v>
      </c>
      <c r="L8" s="27" t="s">
        <v>86</v>
      </c>
      <c r="M8" s="27" t="s">
        <v>90</v>
      </c>
      <c r="N8" s="27" t="s">
        <v>97</v>
      </c>
      <c r="O8" s="27" t="s">
        <v>104</v>
      </c>
      <c r="P8" s="27" t="s">
        <v>110</v>
      </c>
      <c r="R8" s="15" t="s">
        <v>155</v>
      </c>
      <c r="T8" s="12" t="s">
        <v>237</v>
      </c>
      <c r="V8" s="30" t="s">
        <v>245</v>
      </c>
    </row>
    <row r="9" spans="1:22" ht="18" customHeight="1" x14ac:dyDescent="0.25">
      <c r="A9" s="27" t="s">
        <v>151</v>
      </c>
      <c r="B9" s="28"/>
      <c r="C9" s="27"/>
      <c r="D9" s="27" t="s">
        <v>46</v>
      </c>
      <c r="E9" s="27" t="s">
        <v>51</v>
      </c>
      <c r="F9" s="27" t="s">
        <v>55</v>
      </c>
      <c r="G9" s="27" t="s">
        <v>59</v>
      </c>
      <c r="H9" s="27" t="s">
        <v>66</v>
      </c>
      <c r="I9" s="27" t="s">
        <v>71</v>
      </c>
      <c r="J9" s="27" t="s">
        <v>77</v>
      </c>
      <c r="K9" s="27" t="s">
        <v>81</v>
      </c>
      <c r="L9" s="27" t="s">
        <v>87</v>
      </c>
      <c r="M9" s="27" t="s">
        <v>91</v>
      </c>
      <c r="N9" s="27" t="s">
        <v>98</v>
      </c>
      <c r="O9" s="27" t="s">
        <v>105</v>
      </c>
      <c r="P9" s="27" t="s">
        <v>111</v>
      </c>
      <c r="R9" s="16" t="s">
        <v>170</v>
      </c>
      <c r="T9" s="13" t="s">
        <v>238</v>
      </c>
      <c r="V9" s="11" t="s">
        <v>229</v>
      </c>
    </row>
    <row r="10" spans="1:22" ht="18" customHeight="1" x14ac:dyDescent="0.25">
      <c r="A10" s="27" t="s">
        <v>29</v>
      </c>
      <c r="B10" s="28"/>
      <c r="C10" s="27"/>
      <c r="D10" s="27" t="s">
        <v>47</v>
      </c>
      <c r="E10" s="27"/>
      <c r="F10" s="27"/>
      <c r="G10" s="27" t="s">
        <v>60</v>
      </c>
      <c r="H10" s="27" t="s">
        <v>67</v>
      </c>
      <c r="I10" s="27" t="s">
        <v>72</v>
      </c>
      <c r="J10" s="27"/>
      <c r="K10" s="27" t="s">
        <v>82</v>
      </c>
      <c r="L10" s="27"/>
      <c r="M10" s="27" t="s">
        <v>92</v>
      </c>
      <c r="N10" s="27" t="s">
        <v>99</v>
      </c>
      <c r="O10" s="27" t="s">
        <v>106</v>
      </c>
      <c r="P10" s="27"/>
      <c r="R10" s="15" t="s">
        <v>171</v>
      </c>
      <c r="T10" s="12" t="s">
        <v>239</v>
      </c>
    </row>
    <row r="11" spans="1:22" ht="18" customHeight="1" x14ac:dyDescent="0.25">
      <c r="A11" s="27" t="s">
        <v>30</v>
      </c>
      <c r="B11" s="28"/>
      <c r="C11" s="27"/>
      <c r="D11" s="27"/>
      <c r="E11" s="27"/>
      <c r="F11" s="27"/>
      <c r="G11" s="27" t="s">
        <v>61</v>
      </c>
      <c r="H11" s="27"/>
      <c r="I11" s="27" t="s">
        <v>73</v>
      </c>
      <c r="J11" s="27"/>
      <c r="K11" s="27" t="s">
        <v>83</v>
      </c>
      <c r="L11" s="27"/>
      <c r="M11" s="27" t="s">
        <v>93</v>
      </c>
      <c r="N11" s="27" t="s">
        <v>100</v>
      </c>
      <c r="O11" s="27" t="s">
        <v>107</v>
      </c>
      <c r="P11" s="27"/>
      <c r="R11" s="16" t="s">
        <v>172</v>
      </c>
      <c r="T11" s="13" t="s">
        <v>240</v>
      </c>
    </row>
    <row r="12" spans="1:22" ht="18" customHeight="1" x14ac:dyDescent="0.25">
      <c r="A12" s="27" t="s">
        <v>31</v>
      </c>
      <c r="B12" s="28"/>
      <c r="C12" s="27"/>
      <c r="D12" s="27"/>
      <c r="E12" s="27"/>
      <c r="F12" s="27"/>
      <c r="G12" s="27" t="s">
        <v>62</v>
      </c>
      <c r="H12" s="27"/>
      <c r="I12" s="27"/>
      <c r="J12" s="27"/>
      <c r="K12" s="27"/>
      <c r="L12" s="27"/>
      <c r="M12" s="27" t="s">
        <v>94</v>
      </c>
      <c r="N12" s="27" t="s">
        <v>101</v>
      </c>
      <c r="O12" s="27"/>
      <c r="P12" s="27"/>
      <c r="R12" s="15" t="s">
        <v>173</v>
      </c>
      <c r="T12" s="12" t="s">
        <v>241</v>
      </c>
    </row>
    <row r="13" spans="1:22" ht="18" customHeight="1" x14ac:dyDescent="0.25">
      <c r="A13" s="27" t="s">
        <v>32</v>
      </c>
      <c r="B13" s="29"/>
      <c r="C13" s="27"/>
      <c r="D13" s="27"/>
      <c r="E13" s="27"/>
      <c r="F13" s="27"/>
      <c r="G13" s="27"/>
      <c r="H13" s="27"/>
      <c r="I13" s="27"/>
      <c r="J13" s="27"/>
      <c r="K13" s="27"/>
      <c r="L13" s="27"/>
      <c r="M13" s="27"/>
      <c r="N13" s="27"/>
      <c r="O13" s="27"/>
      <c r="P13" s="27"/>
      <c r="R13" s="14" t="s">
        <v>226</v>
      </c>
      <c r="T13" s="13" t="s">
        <v>242</v>
      </c>
    </row>
    <row r="14" spans="1:22" ht="18" customHeight="1" x14ac:dyDescent="0.25">
      <c r="A14" s="27" t="s">
        <v>33</v>
      </c>
      <c r="B14" s="29"/>
      <c r="C14" s="27"/>
      <c r="D14" s="27"/>
      <c r="E14" s="27"/>
      <c r="F14" s="27"/>
      <c r="G14" s="27"/>
      <c r="H14" s="27"/>
      <c r="I14" s="27"/>
      <c r="J14" s="27"/>
      <c r="K14" s="27"/>
      <c r="L14" s="27"/>
      <c r="M14" s="27"/>
      <c r="N14" s="27"/>
      <c r="O14" s="27"/>
      <c r="P14" s="27"/>
      <c r="R14" s="17" t="s">
        <v>156</v>
      </c>
      <c r="T14" s="12" t="s">
        <v>243</v>
      </c>
    </row>
    <row r="15" spans="1:22" ht="18" customHeight="1" x14ac:dyDescent="0.25">
      <c r="A15" s="27" t="s">
        <v>34</v>
      </c>
      <c r="B15" s="29"/>
      <c r="C15" s="27"/>
      <c r="D15" s="27"/>
      <c r="E15" s="27"/>
      <c r="F15" s="27"/>
      <c r="G15" s="27"/>
      <c r="H15" s="27"/>
      <c r="I15" s="27"/>
      <c r="J15" s="27"/>
      <c r="K15" s="27"/>
      <c r="L15" s="27"/>
      <c r="M15" s="27"/>
      <c r="N15" s="27"/>
      <c r="O15" s="27"/>
      <c r="P15" s="27"/>
      <c r="R15" s="18" t="s">
        <v>174</v>
      </c>
      <c r="T15" s="11" t="s">
        <v>229</v>
      </c>
    </row>
    <row r="16" spans="1:22" ht="18" customHeight="1" x14ac:dyDescent="0.25">
      <c r="A16" s="27" t="s">
        <v>35</v>
      </c>
      <c r="B16" s="29"/>
      <c r="C16" s="27"/>
      <c r="D16" s="27"/>
      <c r="E16" s="27"/>
      <c r="F16" s="27"/>
      <c r="G16" s="27"/>
      <c r="H16" s="27"/>
      <c r="I16" s="27"/>
      <c r="J16" s="27"/>
      <c r="K16" s="27"/>
      <c r="L16" s="27"/>
      <c r="M16" s="27"/>
      <c r="N16" s="27"/>
      <c r="O16" s="27"/>
      <c r="P16" s="27"/>
      <c r="R16" s="19" t="s">
        <v>175</v>
      </c>
    </row>
    <row r="17" spans="1:18" ht="18" customHeight="1" x14ac:dyDescent="0.25">
      <c r="A17" s="27" t="s">
        <v>36</v>
      </c>
      <c r="B17" s="29"/>
      <c r="C17" s="27"/>
      <c r="D17" s="27"/>
      <c r="E17" s="27"/>
      <c r="F17" s="27"/>
      <c r="G17" s="27"/>
      <c r="H17" s="27"/>
      <c r="I17" s="27"/>
      <c r="J17" s="27"/>
      <c r="K17" s="27"/>
      <c r="L17" s="27"/>
      <c r="M17" s="27"/>
      <c r="N17" s="27"/>
      <c r="O17" s="27"/>
      <c r="P17" s="27"/>
      <c r="R17" s="20" t="s">
        <v>176</v>
      </c>
    </row>
    <row r="18" spans="1:18" ht="18" customHeight="1" x14ac:dyDescent="0.25">
      <c r="A18" s="27" t="s">
        <v>37</v>
      </c>
      <c r="B18" s="29"/>
      <c r="C18" s="27"/>
      <c r="D18" s="27"/>
      <c r="E18" s="27"/>
      <c r="F18" s="27"/>
      <c r="G18" s="27"/>
      <c r="H18" s="27"/>
      <c r="I18" s="27"/>
      <c r="J18" s="27"/>
      <c r="K18" s="27"/>
      <c r="L18" s="27"/>
      <c r="M18" s="27"/>
      <c r="N18" s="27"/>
      <c r="O18" s="27"/>
      <c r="P18" s="27"/>
      <c r="R18" s="11" t="s">
        <v>226</v>
      </c>
    </row>
    <row r="19" spans="1:18" ht="18" customHeight="1" x14ac:dyDescent="0.25">
      <c r="R19" s="19" t="s">
        <v>157</v>
      </c>
    </row>
    <row r="20" spans="1:18" ht="18" customHeight="1" x14ac:dyDescent="0.25">
      <c r="R20" s="20" t="s">
        <v>177</v>
      </c>
    </row>
    <row r="21" spans="1:18" ht="18" customHeight="1" x14ac:dyDescent="0.25">
      <c r="R21" s="19" t="s">
        <v>178</v>
      </c>
    </row>
    <row r="22" spans="1:18" ht="18" customHeight="1" x14ac:dyDescent="0.25">
      <c r="R22" s="20" t="s">
        <v>179</v>
      </c>
    </row>
    <row r="23" spans="1:18" ht="18" customHeight="1" x14ac:dyDescent="0.25">
      <c r="R23" s="11" t="s">
        <v>226</v>
      </c>
    </row>
    <row r="24" spans="1:18" ht="18" customHeight="1" x14ac:dyDescent="0.25">
      <c r="R24" s="19" t="s">
        <v>158</v>
      </c>
    </row>
    <row r="25" spans="1:18" ht="18" customHeight="1" x14ac:dyDescent="0.25">
      <c r="R25" s="20" t="s">
        <v>180</v>
      </c>
    </row>
    <row r="26" spans="1:18" ht="18" customHeight="1" x14ac:dyDescent="0.25">
      <c r="R26" s="19" t="s">
        <v>181</v>
      </c>
    </row>
    <row r="27" spans="1:18" ht="18" customHeight="1" x14ac:dyDescent="0.25">
      <c r="R27" s="20" t="s">
        <v>182</v>
      </c>
    </row>
    <row r="28" spans="1:18" ht="18" customHeight="1" x14ac:dyDescent="0.25">
      <c r="R28" s="19" t="s">
        <v>183</v>
      </c>
    </row>
    <row r="29" spans="1:18" ht="18" customHeight="1" x14ac:dyDescent="0.25">
      <c r="R29" s="20" t="s">
        <v>184</v>
      </c>
    </row>
    <row r="30" spans="1:18" ht="18" customHeight="1" x14ac:dyDescent="0.25">
      <c r="R30" s="19" t="s">
        <v>185</v>
      </c>
    </row>
    <row r="31" spans="1:18" ht="18" customHeight="1" x14ac:dyDescent="0.25">
      <c r="R31" s="11" t="s">
        <v>226</v>
      </c>
    </row>
    <row r="32" spans="1:18" ht="18" customHeight="1" x14ac:dyDescent="0.25">
      <c r="R32" s="19" t="s">
        <v>159</v>
      </c>
    </row>
    <row r="33" spans="18:18" ht="18" customHeight="1" x14ac:dyDescent="0.25">
      <c r="R33" s="20" t="s">
        <v>186</v>
      </c>
    </row>
    <row r="34" spans="18:18" ht="18" customHeight="1" x14ac:dyDescent="0.25">
      <c r="R34" s="19" t="s">
        <v>187</v>
      </c>
    </row>
    <row r="35" spans="18:18" ht="18" customHeight="1" x14ac:dyDescent="0.25">
      <c r="R35" s="20" t="s">
        <v>188</v>
      </c>
    </row>
    <row r="36" spans="18:18" ht="18" customHeight="1" x14ac:dyDescent="0.25">
      <c r="R36" s="19" t="s">
        <v>189</v>
      </c>
    </row>
    <row r="37" spans="18:18" ht="18" customHeight="1" x14ac:dyDescent="0.25">
      <c r="R37" s="11" t="s">
        <v>226</v>
      </c>
    </row>
    <row r="38" spans="18:18" ht="18" customHeight="1" x14ac:dyDescent="0.25">
      <c r="R38" s="19" t="s">
        <v>160</v>
      </c>
    </row>
    <row r="39" spans="18:18" ht="18" customHeight="1" x14ac:dyDescent="0.25">
      <c r="R39" s="20" t="s">
        <v>190</v>
      </c>
    </row>
    <row r="40" spans="18:18" ht="18" customHeight="1" x14ac:dyDescent="0.25">
      <c r="R40" s="19" t="s">
        <v>191</v>
      </c>
    </row>
    <row r="41" spans="18:18" ht="18" customHeight="1" x14ac:dyDescent="0.25">
      <c r="R41" s="20" t="s">
        <v>192</v>
      </c>
    </row>
    <row r="42" spans="18:18" ht="18" customHeight="1" x14ac:dyDescent="0.25">
      <c r="R42" s="19" t="s">
        <v>193</v>
      </c>
    </row>
    <row r="43" spans="18:18" ht="18" customHeight="1" x14ac:dyDescent="0.25">
      <c r="R43" s="20" t="s">
        <v>194</v>
      </c>
    </row>
    <row r="44" spans="18:18" ht="18" customHeight="1" x14ac:dyDescent="0.25">
      <c r="R44" s="11" t="s">
        <v>226</v>
      </c>
    </row>
    <row r="45" spans="18:18" ht="18" customHeight="1" x14ac:dyDescent="0.25">
      <c r="R45" s="19" t="s">
        <v>161</v>
      </c>
    </row>
    <row r="46" spans="18:18" ht="18" customHeight="1" x14ac:dyDescent="0.25">
      <c r="R46" s="20" t="s">
        <v>195</v>
      </c>
    </row>
    <row r="47" spans="18:18" ht="18" customHeight="1" x14ac:dyDescent="0.25">
      <c r="R47" s="19" t="s">
        <v>196</v>
      </c>
    </row>
    <row r="48" spans="18:18" ht="18" customHeight="1" x14ac:dyDescent="0.25">
      <c r="R48" s="20" t="s">
        <v>197</v>
      </c>
    </row>
    <row r="49" spans="18:18" ht="18" customHeight="1" x14ac:dyDescent="0.25">
      <c r="R49" s="11" t="s">
        <v>226</v>
      </c>
    </row>
    <row r="50" spans="18:18" ht="18" customHeight="1" x14ac:dyDescent="0.25">
      <c r="R50" s="19" t="s">
        <v>162</v>
      </c>
    </row>
    <row r="51" spans="18:18" ht="18" customHeight="1" x14ac:dyDescent="0.25">
      <c r="R51" s="20" t="s">
        <v>198</v>
      </c>
    </row>
    <row r="52" spans="18:18" ht="18" customHeight="1" x14ac:dyDescent="0.25">
      <c r="R52" s="19" t="s">
        <v>199</v>
      </c>
    </row>
    <row r="53" spans="18:18" ht="18" customHeight="1" x14ac:dyDescent="0.25">
      <c r="R53" s="20" t="s">
        <v>200</v>
      </c>
    </row>
    <row r="54" spans="18:18" ht="18" customHeight="1" x14ac:dyDescent="0.25">
      <c r="R54" s="19" t="s">
        <v>201</v>
      </c>
    </row>
    <row r="55" spans="18:18" ht="18" customHeight="1" x14ac:dyDescent="0.25">
      <c r="R55" s="20" t="s">
        <v>202</v>
      </c>
    </row>
    <row r="56" spans="18:18" ht="18" customHeight="1" x14ac:dyDescent="0.25">
      <c r="R56" s="11" t="s">
        <v>226</v>
      </c>
    </row>
    <row r="57" spans="18:18" ht="18" customHeight="1" x14ac:dyDescent="0.25">
      <c r="R57" s="19" t="s">
        <v>163</v>
      </c>
    </row>
    <row r="58" spans="18:18" ht="18" customHeight="1" x14ac:dyDescent="0.25">
      <c r="R58" s="20" t="s">
        <v>203</v>
      </c>
    </row>
    <row r="59" spans="18:18" ht="18" customHeight="1" x14ac:dyDescent="0.25">
      <c r="R59" s="19" t="s">
        <v>204</v>
      </c>
    </row>
    <row r="60" spans="18:18" ht="18" customHeight="1" x14ac:dyDescent="0.25">
      <c r="R60" s="20" t="s">
        <v>205</v>
      </c>
    </row>
    <row r="61" spans="18:18" ht="18" customHeight="1" x14ac:dyDescent="0.25">
      <c r="R61" s="11" t="s">
        <v>226</v>
      </c>
    </row>
    <row r="62" spans="18:18" ht="18" customHeight="1" x14ac:dyDescent="0.25">
      <c r="R62" s="19" t="s">
        <v>164</v>
      </c>
    </row>
    <row r="63" spans="18:18" ht="18" customHeight="1" x14ac:dyDescent="0.25">
      <c r="R63" s="20" t="s">
        <v>206</v>
      </c>
    </row>
    <row r="64" spans="18:18" ht="18" customHeight="1" x14ac:dyDescent="0.25">
      <c r="R64" s="19" t="s">
        <v>207</v>
      </c>
    </row>
    <row r="65" spans="18:18" ht="18" customHeight="1" x14ac:dyDescent="0.25">
      <c r="R65" s="20" t="s">
        <v>208</v>
      </c>
    </row>
    <row r="66" spans="18:18" ht="18" customHeight="1" x14ac:dyDescent="0.25">
      <c r="R66" s="19" t="s">
        <v>209</v>
      </c>
    </row>
    <row r="67" spans="18:18" ht="18" customHeight="1" x14ac:dyDescent="0.25">
      <c r="R67" s="20" t="s">
        <v>210</v>
      </c>
    </row>
    <row r="68" spans="18:18" ht="18" customHeight="1" x14ac:dyDescent="0.25">
      <c r="R68" s="19" t="s">
        <v>211</v>
      </c>
    </row>
    <row r="69" spans="18:18" ht="18" customHeight="1" x14ac:dyDescent="0.25">
      <c r="R69" s="11" t="s">
        <v>226</v>
      </c>
    </row>
    <row r="70" spans="18:18" ht="18" customHeight="1" x14ac:dyDescent="0.25">
      <c r="R70" s="19" t="s">
        <v>165</v>
      </c>
    </row>
    <row r="71" spans="18:18" ht="18" customHeight="1" x14ac:dyDescent="0.25">
      <c r="R71" s="20" t="s">
        <v>212</v>
      </c>
    </row>
    <row r="72" spans="18:18" ht="18" customHeight="1" x14ac:dyDescent="0.25">
      <c r="R72" s="19" t="s">
        <v>213</v>
      </c>
    </row>
    <row r="73" spans="18:18" ht="18" customHeight="1" x14ac:dyDescent="0.25">
      <c r="R73" s="20" t="s">
        <v>214</v>
      </c>
    </row>
    <row r="74" spans="18:18" ht="18" customHeight="1" x14ac:dyDescent="0.25">
      <c r="R74" s="19" t="s">
        <v>215</v>
      </c>
    </row>
    <row r="75" spans="18:18" ht="18" customHeight="1" x14ac:dyDescent="0.25">
      <c r="R75" s="20" t="s">
        <v>216</v>
      </c>
    </row>
    <row r="76" spans="18:18" ht="18" customHeight="1" x14ac:dyDescent="0.25">
      <c r="R76" s="17" t="s">
        <v>217</v>
      </c>
    </row>
    <row r="77" spans="18:18" ht="18" customHeight="1" x14ac:dyDescent="0.25">
      <c r="R77" s="11" t="s">
        <v>226</v>
      </c>
    </row>
    <row r="78" spans="18:18" ht="18" customHeight="1" x14ac:dyDescent="0.25">
      <c r="R78" s="19" t="s">
        <v>166</v>
      </c>
    </row>
    <row r="79" spans="18:18" ht="18" customHeight="1" x14ac:dyDescent="0.25">
      <c r="R79" s="20" t="s">
        <v>218</v>
      </c>
    </row>
    <row r="80" spans="18:18" ht="18" customHeight="1" x14ac:dyDescent="0.25">
      <c r="R80" s="19" t="s">
        <v>219</v>
      </c>
    </row>
    <row r="81" spans="18:18" ht="18" customHeight="1" x14ac:dyDescent="0.25">
      <c r="R81" s="20" t="s">
        <v>220</v>
      </c>
    </row>
    <row r="82" spans="18:18" ht="18" customHeight="1" x14ac:dyDescent="0.25">
      <c r="R82" s="19" t="s">
        <v>221</v>
      </c>
    </row>
    <row r="83" spans="18:18" ht="18" customHeight="1" x14ac:dyDescent="0.25">
      <c r="R83" s="20" t="s">
        <v>222</v>
      </c>
    </row>
    <row r="84" spans="18:18" ht="18" customHeight="1" x14ac:dyDescent="0.25">
      <c r="R84" s="11" t="s">
        <v>226</v>
      </c>
    </row>
    <row r="85" spans="18:18" ht="18" customHeight="1" x14ac:dyDescent="0.25">
      <c r="R85" s="21" t="s">
        <v>167</v>
      </c>
    </row>
    <row r="86" spans="18:18" ht="18" customHeight="1" x14ac:dyDescent="0.25">
      <c r="R86" s="22" t="s">
        <v>223</v>
      </c>
    </row>
    <row r="87" spans="18:18" ht="18" customHeight="1" x14ac:dyDescent="0.25">
      <c r="R87" s="21" t="s">
        <v>224</v>
      </c>
    </row>
    <row r="88" spans="18:18" ht="18" customHeight="1" x14ac:dyDescent="0.25">
      <c r="R88" s="22" t="s">
        <v>225</v>
      </c>
    </row>
    <row r="89" spans="18:18" x14ac:dyDescent="0.25">
      <c r="R89" s="11" t="s">
        <v>228</v>
      </c>
    </row>
  </sheetData>
  <pageMargins left="0.7" right="0.7" top="0.78740157499999996" bottom="0.78740157499999996"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FFFF00"/>
  </sheetPr>
  <dimension ref="A2:I31"/>
  <sheetViews>
    <sheetView workbookViewId="0">
      <selection activeCell="C14" sqref="C14"/>
    </sheetView>
  </sheetViews>
  <sheetFormatPr baseColWidth="10" defaultRowHeight="15" x14ac:dyDescent="0.25"/>
  <cols>
    <col min="1" max="1" width="5.140625" customWidth="1"/>
    <col min="2" max="2" width="43.85546875" bestFit="1" customWidth="1"/>
    <col min="3" max="9" width="21.85546875" customWidth="1"/>
  </cols>
  <sheetData>
    <row r="2" spans="1:9" x14ac:dyDescent="0.25">
      <c r="A2" s="10" t="s">
        <v>142</v>
      </c>
    </row>
    <row r="4" spans="1:9" x14ac:dyDescent="0.25">
      <c r="B4" s="9" t="s">
        <v>227</v>
      </c>
      <c r="D4" s="9" t="s">
        <v>227</v>
      </c>
    </row>
    <row r="5" spans="1:9" x14ac:dyDescent="0.25">
      <c r="B5" t="s">
        <v>124</v>
      </c>
      <c r="D5" t="s">
        <v>250</v>
      </c>
    </row>
    <row r="6" spans="1:9" x14ac:dyDescent="0.25">
      <c r="B6" t="s">
        <v>116</v>
      </c>
      <c r="D6" t="s">
        <v>251</v>
      </c>
    </row>
    <row r="7" spans="1:9" x14ac:dyDescent="0.25">
      <c r="B7" t="s">
        <v>117</v>
      </c>
      <c r="D7" t="s">
        <v>252</v>
      </c>
    </row>
    <row r="8" spans="1:9" x14ac:dyDescent="0.25">
      <c r="B8" t="s">
        <v>118</v>
      </c>
      <c r="D8" s="9" t="s">
        <v>229</v>
      </c>
    </row>
    <row r="9" spans="1:9" x14ac:dyDescent="0.25">
      <c r="B9" t="s">
        <v>119</v>
      </c>
    </row>
    <row r="10" spans="1:9" x14ac:dyDescent="0.25">
      <c r="B10" t="s">
        <v>125</v>
      </c>
    </row>
    <row r="11" spans="1:9" x14ac:dyDescent="0.25">
      <c r="B11" t="s">
        <v>120</v>
      </c>
    </row>
    <row r="12" spans="1:9" x14ac:dyDescent="0.25">
      <c r="B12" t="s">
        <v>121</v>
      </c>
    </row>
    <row r="13" spans="1:9" x14ac:dyDescent="0.25">
      <c r="B13" t="s">
        <v>133</v>
      </c>
    </row>
    <row r="14" spans="1:9" x14ac:dyDescent="0.25">
      <c r="B14" t="s">
        <v>134</v>
      </c>
    </row>
    <row r="15" spans="1:9" x14ac:dyDescent="0.25">
      <c r="B15" t="s">
        <v>135</v>
      </c>
    </row>
    <row r="16" spans="1:9" ht="28.5" customHeight="1" x14ac:dyDescent="0.25">
      <c r="B16" s="8" t="s">
        <v>137</v>
      </c>
      <c r="C16" s="31" t="s">
        <v>153</v>
      </c>
      <c r="D16" s="31"/>
      <c r="E16" s="31"/>
      <c r="F16" s="31"/>
      <c r="G16" s="31"/>
      <c r="H16" s="31"/>
      <c r="I16" s="31"/>
    </row>
    <row r="17" spans="2:2" x14ac:dyDescent="0.25">
      <c r="B17" t="s">
        <v>138</v>
      </c>
    </row>
    <row r="18" spans="2:2" x14ac:dyDescent="0.25">
      <c r="B18" t="s">
        <v>139</v>
      </c>
    </row>
    <row r="19" spans="2:2" x14ac:dyDescent="0.25">
      <c r="B19" t="s">
        <v>141</v>
      </c>
    </row>
    <row r="20" spans="2:2" x14ac:dyDescent="0.25">
      <c r="B20" t="s">
        <v>140</v>
      </c>
    </row>
    <row r="21" spans="2:2" x14ac:dyDescent="0.25">
      <c r="B21" t="s">
        <v>136</v>
      </c>
    </row>
    <row r="22" spans="2:2" x14ac:dyDescent="0.25">
      <c r="B22" t="s">
        <v>126</v>
      </c>
    </row>
    <row r="23" spans="2:2" x14ac:dyDescent="0.25">
      <c r="B23" t="s">
        <v>122</v>
      </c>
    </row>
    <row r="24" spans="2:2" x14ac:dyDescent="0.25">
      <c r="B24" t="s">
        <v>127</v>
      </c>
    </row>
    <row r="25" spans="2:2" x14ac:dyDescent="0.25">
      <c r="B25" t="s">
        <v>128</v>
      </c>
    </row>
    <row r="26" spans="2:2" x14ac:dyDescent="0.25">
      <c r="B26" t="s">
        <v>129</v>
      </c>
    </row>
    <row r="27" spans="2:2" x14ac:dyDescent="0.25">
      <c r="B27" t="s">
        <v>130</v>
      </c>
    </row>
    <row r="28" spans="2:2" x14ac:dyDescent="0.25">
      <c r="B28" t="s">
        <v>131</v>
      </c>
    </row>
    <row r="29" spans="2:2" x14ac:dyDescent="0.25">
      <c r="B29" t="s">
        <v>132</v>
      </c>
    </row>
    <row r="30" spans="2:2" x14ac:dyDescent="0.25">
      <c r="B30" t="s">
        <v>123</v>
      </c>
    </row>
    <row r="31" spans="2:2" x14ac:dyDescent="0.25">
      <c r="B31" s="9" t="s">
        <v>229</v>
      </c>
    </row>
  </sheetData>
  <mergeCells count="1">
    <mergeCell ref="C16:I16"/>
  </mergeCells>
  <pageMargins left="0.51181102362204722" right="0.51181102362204722" top="0.78740157480314965" bottom="0.78740157480314965" header="0.31496062992125984" footer="0.31496062992125984"/>
  <pageSetup paperSize="9"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110"/>
  <sheetViews>
    <sheetView view="pageBreakPreview" zoomScale="85" zoomScaleNormal="100" zoomScaleSheetLayoutView="85" workbookViewId="0">
      <selection sqref="A1:E1"/>
    </sheetView>
  </sheetViews>
  <sheetFormatPr baseColWidth="10" defaultColWidth="11.42578125" defaultRowHeight="15" x14ac:dyDescent="0.25"/>
  <cols>
    <col min="1" max="1" width="9.140625" style="35" customWidth="1"/>
    <col min="2" max="2" width="47.5703125" style="35" customWidth="1"/>
    <col min="3" max="3" width="13.42578125" style="35" customWidth="1"/>
    <col min="4" max="5" width="13.7109375" style="74" customWidth="1"/>
    <col min="6" max="6" width="4.85546875" style="93" customWidth="1"/>
    <col min="7" max="7" width="75.42578125" style="69" customWidth="1"/>
    <col min="8" max="16384" width="11.42578125" style="35"/>
  </cols>
  <sheetData>
    <row r="1" spans="1:7" ht="30" customHeight="1" x14ac:dyDescent="0.25">
      <c r="A1" s="250" t="s">
        <v>0</v>
      </c>
      <c r="B1" s="251"/>
      <c r="C1" s="251"/>
      <c r="D1" s="251"/>
      <c r="E1" s="252"/>
      <c r="G1" s="94"/>
    </row>
    <row r="2" spans="1:7" ht="21" customHeight="1" thickBot="1" x14ac:dyDescent="0.3">
      <c r="A2" s="219" t="s">
        <v>287</v>
      </c>
      <c r="B2" s="220"/>
      <c r="C2" s="220"/>
      <c r="D2" s="220"/>
      <c r="E2" s="221"/>
      <c r="G2" s="95" t="s">
        <v>1</v>
      </c>
    </row>
    <row r="3" spans="1:7" ht="31.5" customHeight="1" x14ac:dyDescent="0.25">
      <c r="A3" s="253" t="s">
        <v>422</v>
      </c>
      <c r="B3" s="254"/>
      <c r="C3" s="96">
        <v>2020</v>
      </c>
      <c r="D3" s="97">
        <v>2021</v>
      </c>
      <c r="E3" s="98">
        <v>2021</v>
      </c>
      <c r="G3" s="99" t="s">
        <v>423</v>
      </c>
    </row>
    <row r="4" spans="1:7" ht="31.5" customHeight="1" thickBot="1" x14ac:dyDescent="0.3">
      <c r="A4" s="255" t="s">
        <v>424</v>
      </c>
      <c r="B4" s="256"/>
      <c r="C4" s="257" t="s">
        <v>4</v>
      </c>
      <c r="D4" s="258" t="s">
        <v>425</v>
      </c>
      <c r="E4" s="259" t="s">
        <v>4</v>
      </c>
      <c r="F4" s="100"/>
      <c r="G4" s="101"/>
    </row>
    <row r="5" spans="1:7" ht="20.25" customHeight="1" x14ac:dyDescent="0.25">
      <c r="A5" s="260" t="s">
        <v>6</v>
      </c>
      <c r="B5" s="239"/>
      <c r="C5" s="239"/>
      <c r="D5" s="239"/>
      <c r="E5" s="239"/>
      <c r="F5" s="100"/>
      <c r="G5" s="102"/>
    </row>
    <row r="6" spans="1:7" ht="28.5" customHeight="1" x14ac:dyDescent="0.25">
      <c r="A6" s="103" t="s">
        <v>908</v>
      </c>
      <c r="B6" s="103"/>
      <c r="C6" s="104">
        <v>667.16</v>
      </c>
      <c r="D6" s="105"/>
      <c r="E6" s="105">
        <f>E14+E22+E29+E37</f>
        <v>684.98</v>
      </c>
      <c r="F6" s="100" t="s">
        <v>426</v>
      </c>
      <c r="G6" s="62" t="s">
        <v>427</v>
      </c>
    </row>
    <row r="7" spans="1:7" ht="25.5" customHeight="1" x14ac:dyDescent="0.25">
      <c r="A7" s="35" t="s">
        <v>335</v>
      </c>
      <c r="B7" s="261" t="s">
        <v>428</v>
      </c>
      <c r="C7" s="262">
        <v>389.5</v>
      </c>
      <c r="D7" s="263"/>
      <c r="E7" s="263">
        <f t="shared" ref="E7:E12" si="0">E15+E23+E30+E38</f>
        <v>413.71000000000004</v>
      </c>
      <c r="F7" s="100"/>
      <c r="G7" s="62"/>
    </row>
    <row r="8" spans="1:7" ht="25.5" customHeight="1" x14ac:dyDescent="0.25">
      <c r="A8" s="181" t="s">
        <v>12</v>
      </c>
      <c r="B8" s="261" t="s">
        <v>429</v>
      </c>
      <c r="C8" s="262">
        <v>567.48</v>
      </c>
      <c r="D8" s="263"/>
      <c r="E8" s="263">
        <f>E16+E24+E31+E39</f>
        <v>497.79</v>
      </c>
      <c r="F8" s="100"/>
      <c r="G8" s="62"/>
    </row>
    <row r="9" spans="1:7" ht="25.5" customHeight="1" x14ac:dyDescent="0.25">
      <c r="A9" s="181"/>
      <c r="B9" s="261" t="s">
        <v>430</v>
      </c>
      <c r="C9" s="262">
        <v>4.82</v>
      </c>
      <c r="D9" s="263"/>
      <c r="E9" s="263">
        <f t="shared" si="0"/>
        <v>76.97</v>
      </c>
      <c r="F9" s="100"/>
    </row>
    <row r="10" spans="1:7" ht="25.5" customHeight="1" x14ac:dyDescent="0.25">
      <c r="A10" s="181"/>
      <c r="B10" s="261" t="s">
        <v>431</v>
      </c>
      <c r="C10" s="262">
        <v>88.61</v>
      </c>
      <c r="D10" s="263"/>
      <c r="E10" s="263">
        <f t="shared" si="0"/>
        <v>102.77</v>
      </c>
      <c r="F10" s="100"/>
    </row>
    <row r="11" spans="1:7" ht="25.5" customHeight="1" x14ac:dyDescent="0.25">
      <c r="A11" s="181"/>
      <c r="B11" s="261" t="s">
        <v>432</v>
      </c>
      <c r="C11" s="262">
        <v>6.25</v>
      </c>
      <c r="D11" s="263"/>
      <c r="E11" s="263">
        <f t="shared" si="0"/>
        <v>7.4499999999999993</v>
      </c>
      <c r="F11" s="106" t="s">
        <v>433</v>
      </c>
      <c r="G11" s="107" t="s">
        <v>434</v>
      </c>
    </row>
    <row r="12" spans="1:7" ht="25.5" customHeight="1" x14ac:dyDescent="0.25">
      <c r="A12" s="264" t="s">
        <v>335</v>
      </c>
      <c r="B12" s="261" t="s">
        <v>435</v>
      </c>
      <c r="C12" s="262">
        <v>0</v>
      </c>
      <c r="D12" s="263"/>
      <c r="E12" s="263">
        <f t="shared" si="0"/>
        <v>0</v>
      </c>
      <c r="F12" s="100"/>
      <c r="G12" s="107"/>
    </row>
    <row r="13" spans="1:7" ht="9.75" customHeight="1" x14ac:dyDescent="0.25">
      <c r="A13" s="239"/>
      <c r="B13" s="240"/>
      <c r="C13" s="265"/>
      <c r="D13" s="239"/>
      <c r="E13" s="266"/>
      <c r="F13" s="100"/>
      <c r="G13" s="107"/>
    </row>
    <row r="14" spans="1:7" ht="28.5" customHeight="1" x14ac:dyDescent="0.25">
      <c r="A14" s="103" t="s">
        <v>436</v>
      </c>
      <c r="B14" s="103"/>
      <c r="C14" s="104">
        <v>105.08</v>
      </c>
      <c r="D14" s="105"/>
      <c r="E14" s="105">
        <v>97.05</v>
      </c>
      <c r="F14" s="100"/>
      <c r="G14" s="102"/>
    </row>
    <row r="15" spans="1:7" ht="25.5" customHeight="1" x14ac:dyDescent="0.25">
      <c r="A15" s="35" t="s">
        <v>335</v>
      </c>
      <c r="B15" s="261" t="s">
        <v>437</v>
      </c>
      <c r="C15" s="262">
        <v>37.28</v>
      </c>
      <c r="D15" s="263"/>
      <c r="E15" s="263">
        <v>33.25</v>
      </c>
      <c r="F15" s="100"/>
    </row>
    <row r="16" spans="1:7" ht="25.5" customHeight="1" x14ac:dyDescent="0.25">
      <c r="A16" s="181" t="s">
        <v>12</v>
      </c>
      <c r="B16" s="261" t="s">
        <v>438</v>
      </c>
      <c r="C16" s="262">
        <v>97.08</v>
      </c>
      <c r="D16" s="263"/>
      <c r="E16" s="263">
        <v>92.05</v>
      </c>
      <c r="F16" s="100"/>
    </row>
    <row r="17" spans="1:7" ht="25.5" customHeight="1" x14ac:dyDescent="0.25">
      <c r="A17" s="181"/>
      <c r="B17" s="261" t="s">
        <v>439</v>
      </c>
      <c r="C17" s="262">
        <v>0</v>
      </c>
      <c r="D17" s="263"/>
      <c r="E17" s="263">
        <v>0</v>
      </c>
      <c r="F17" s="100"/>
      <c r="G17" s="108"/>
    </row>
    <row r="18" spans="1:7" ht="25.5" customHeight="1" x14ac:dyDescent="0.25">
      <c r="A18" s="181"/>
      <c r="B18" s="261" t="s">
        <v>440</v>
      </c>
      <c r="C18" s="262">
        <v>8</v>
      </c>
      <c r="D18" s="263"/>
      <c r="E18" s="263">
        <v>5</v>
      </c>
      <c r="F18" s="100"/>
      <c r="G18" s="108"/>
    </row>
    <row r="19" spans="1:7" ht="25.5" customHeight="1" x14ac:dyDescent="0.25">
      <c r="A19" s="181"/>
      <c r="B19" s="261" t="s">
        <v>441</v>
      </c>
      <c r="C19" s="262">
        <v>0</v>
      </c>
      <c r="D19" s="263"/>
      <c r="E19" s="263">
        <v>0</v>
      </c>
      <c r="F19" s="100"/>
    </row>
    <row r="20" spans="1:7" ht="25.5" customHeight="1" x14ac:dyDescent="0.25">
      <c r="A20" s="264" t="s">
        <v>335</v>
      </c>
      <c r="B20" s="261" t="s">
        <v>442</v>
      </c>
      <c r="C20" s="262">
        <v>0</v>
      </c>
      <c r="D20" s="263"/>
      <c r="E20" s="263">
        <v>0</v>
      </c>
      <c r="F20" s="100"/>
      <c r="G20" s="102"/>
    </row>
    <row r="21" spans="1:7" x14ac:dyDescent="0.25">
      <c r="A21" s="239"/>
      <c r="B21" s="240"/>
      <c r="C21" s="265"/>
      <c r="D21" s="239"/>
      <c r="E21" s="266"/>
      <c r="F21" s="100"/>
      <c r="G21" s="102"/>
    </row>
    <row r="22" spans="1:7" ht="28.5" customHeight="1" x14ac:dyDescent="0.25">
      <c r="A22" s="103" t="s">
        <v>443</v>
      </c>
      <c r="B22" s="103"/>
      <c r="C22" s="104">
        <v>2</v>
      </c>
      <c r="D22" s="109"/>
      <c r="E22" s="105">
        <v>5</v>
      </c>
      <c r="F22" s="100"/>
      <c r="G22" s="102"/>
    </row>
    <row r="23" spans="1:7" ht="25.5" customHeight="1" x14ac:dyDescent="0.25">
      <c r="A23" s="35" t="s">
        <v>335</v>
      </c>
      <c r="B23" s="261" t="s">
        <v>444</v>
      </c>
      <c r="C23" s="262">
        <v>2</v>
      </c>
      <c r="D23" s="234"/>
      <c r="E23" s="263">
        <v>2</v>
      </c>
      <c r="F23" s="100"/>
      <c r="G23" s="102"/>
    </row>
    <row r="24" spans="1:7" ht="25.5" customHeight="1" x14ac:dyDescent="0.25">
      <c r="A24" s="181" t="s">
        <v>12</v>
      </c>
      <c r="B24" s="261" t="s">
        <v>445</v>
      </c>
      <c r="C24" s="262">
        <v>1</v>
      </c>
      <c r="D24" s="234"/>
      <c r="E24" s="263">
        <v>4</v>
      </c>
      <c r="F24" s="100"/>
      <c r="G24" s="102"/>
    </row>
    <row r="25" spans="1:7" ht="25.5" customHeight="1" x14ac:dyDescent="0.25">
      <c r="A25" s="181"/>
      <c r="B25" s="261" t="s">
        <v>446</v>
      </c>
      <c r="C25" s="262">
        <v>0</v>
      </c>
      <c r="D25" s="234"/>
      <c r="E25" s="263">
        <v>0</v>
      </c>
      <c r="F25" s="100"/>
      <c r="G25" s="102"/>
    </row>
    <row r="26" spans="1:7" ht="25.5" customHeight="1" x14ac:dyDescent="0.25">
      <c r="A26" s="181"/>
      <c r="B26" s="261" t="s">
        <v>447</v>
      </c>
      <c r="C26" s="262">
        <v>1</v>
      </c>
      <c r="D26" s="234"/>
      <c r="E26" s="263">
        <v>1</v>
      </c>
      <c r="F26" s="100"/>
      <c r="G26" s="102"/>
    </row>
    <row r="27" spans="1:7" ht="25.5" customHeight="1" x14ac:dyDescent="0.25">
      <c r="A27" s="181"/>
      <c r="B27" s="261" t="s">
        <v>448</v>
      </c>
      <c r="C27" s="262">
        <v>0</v>
      </c>
      <c r="D27" s="234"/>
      <c r="E27" s="263">
        <v>0</v>
      </c>
      <c r="F27" s="100"/>
      <c r="G27" s="102"/>
    </row>
    <row r="28" spans="1:7" x14ac:dyDescent="0.25">
      <c r="A28" s="264"/>
      <c r="B28" s="240"/>
      <c r="C28" s="265"/>
      <c r="D28" s="239"/>
      <c r="E28" s="266"/>
      <c r="F28" s="100"/>
      <c r="G28" s="102"/>
    </row>
    <row r="29" spans="1:7" ht="30" customHeight="1" x14ac:dyDescent="0.25">
      <c r="A29" s="103" t="s">
        <v>449</v>
      </c>
      <c r="B29" s="103"/>
      <c r="C29" s="104">
        <v>272.55</v>
      </c>
      <c r="D29" s="105"/>
      <c r="E29" s="105">
        <v>292.77999999999997</v>
      </c>
      <c r="F29" s="100"/>
      <c r="G29" s="102"/>
    </row>
    <row r="30" spans="1:7" ht="25.5" customHeight="1" x14ac:dyDescent="0.25">
      <c r="A30" s="35" t="s">
        <v>335</v>
      </c>
      <c r="B30" s="261" t="s">
        <v>450</v>
      </c>
      <c r="C30" s="262">
        <v>144.66999999999999</v>
      </c>
      <c r="D30" s="263"/>
      <c r="E30" s="263">
        <v>164.77</v>
      </c>
      <c r="F30" s="100"/>
      <c r="G30" s="102"/>
    </row>
    <row r="31" spans="1:7" ht="25.5" customHeight="1" x14ac:dyDescent="0.25">
      <c r="A31" s="181" t="s">
        <v>12</v>
      </c>
      <c r="B31" s="261" t="s">
        <v>451</v>
      </c>
      <c r="C31" s="262">
        <v>196.58</v>
      </c>
      <c r="D31" s="263"/>
      <c r="E31" s="263">
        <v>130.69999999999999</v>
      </c>
      <c r="F31" s="100"/>
      <c r="G31" s="102"/>
    </row>
    <row r="32" spans="1:7" ht="25.5" customHeight="1" x14ac:dyDescent="0.25">
      <c r="A32" s="181"/>
      <c r="B32" s="261" t="s">
        <v>452</v>
      </c>
      <c r="C32" s="262">
        <v>2.82</v>
      </c>
      <c r="D32" s="263"/>
      <c r="E32" s="263">
        <v>69.52</v>
      </c>
      <c r="F32" s="100"/>
      <c r="G32" s="102"/>
    </row>
    <row r="33" spans="1:7" ht="25.5" customHeight="1" x14ac:dyDescent="0.25">
      <c r="A33" s="181"/>
      <c r="B33" s="261" t="s">
        <v>453</v>
      </c>
      <c r="C33" s="262">
        <v>71.2</v>
      </c>
      <c r="D33" s="263"/>
      <c r="E33" s="263">
        <v>89.41</v>
      </c>
      <c r="F33" s="100"/>
      <c r="G33" s="102"/>
    </row>
    <row r="34" spans="1:7" ht="25.5" customHeight="1" x14ac:dyDescent="0.25">
      <c r="A34" s="181"/>
      <c r="B34" s="261" t="s">
        <v>454</v>
      </c>
      <c r="C34" s="262">
        <v>1.95</v>
      </c>
      <c r="D34" s="234"/>
      <c r="E34" s="263">
        <v>3.15</v>
      </c>
      <c r="F34" s="100"/>
      <c r="G34" s="102"/>
    </row>
    <row r="35" spans="1:7" ht="25.5" customHeight="1" x14ac:dyDescent="0.25">
      <c r="A35" s="261" t="s">
        <v>335</v>
      </c>
      <c r="B35" s="261" t="s">
        <v>455</v>
      </c>
      <c r="C35" s="262">
        <v>0</v>
      </c>
      <c r="D35" s="234"/>
      <c r="E35" s="263">
        <v>0</v>
      </c>
      <c r="F35" s="100"/>
      <c r="G35" s="102"/>
    </row>
    <row r="36" spans="1:7" ht="9.75" customHeight="1" x14ac:dyDescent="0.25">
      <c r="A36" s="239"/>
      <c r="B36" s="240"/>
      <c r="C36" s="265"/>
      <c r="D36" s="239"/>
      <c r="E36" s="266"/>
      <c r="F36" s="100"/>
      <c r="G36" s="102"/>
    </row>
    <row r="37" spans="1:7" ht="28.5" customHeight="1" x14ac:dyDescent="0.25">
      <c r="A37" s="103" t="s">
        <v>456</v>
      </c>
      <c r="B37" s="103"/>
      <c r="C37" s="104">
        <v>287.52999999999997</v>
      </c>
      <c r="D37" s="105"/>
      <c r="E37" s="105">
        <v>290.14999999999998</v>
      </c>
      <c r="G37" s="102"/>
    </row>
    <row r="38" spans="1:7" ht="25.5" customHeight="1" x14ac:dyDescent="0.25">
      <c r="A38" s="35" t="s">
        <v>335</v>
      </c>
      <c r="B38" s="261" t="s">
        <v>457</v>
      </c>
      <c r="C38" s="262">
        <v>205.55</v>
      </c>
      <c r="D38" s="263"/>
      <c r="E38" s="263">
        <v>213.69</v>
      </c>
      <c r="G38" s="102"/>
    </row>
    <row r="39" spans="1:7" ht="25.5" customHeight="1" x14ac:dyDescent="0.25">
      <c r="A39" s="181" t="s">
        <v>12</v>
      </c>
      <c r="B39" s="261" t="s">
        <v>458</v>
      </c>
      <c r="C39" s="262">
        <v>272.82</v>
      </c>
      <c r="D39" s="263"/>
      <c r="E39" s="263">
        <v>271.04000000000002</v>
      </c>
      <c r="G39" s="102"/>
    </row>
    <row r="40" spans="1:7" ht="25.5" customHeight="1" x14ac:dyDescent="0.25">
      <c r="A40" s="181"/>
      <c r="B40" s="261" t="s">
        <v>459</v>
      </c>
      <c r="C40" s="262">
        <v>2</v>
      </c>
      <c r="D40" s="263"/>
      <c r="E40" s="263">
        <v>7.45</v>
      </c>
    </row>
    <row r="41" spans="1:7" ht="25.5" customHeight="1" x14ac:dyDescent="0.25">
      <c r="A41" s="181"/>
      <c r="B41" s="261" t="s">
        <v>460</v>
      </c>
      <c r="C41" s="262">
        <v>8.41</v>
      </c>
      <c r="D41" s="263"/>
      <c r="E41" s="263">
        <v>7.36</v>
      </c>
    </row>
    <row r="42" spans="1:7" ht="25.5" customHeight="1" x14ac:dyDescent="0.25">
      <c r="A42" s="181"/>
      <c r="B42" s="261" t="s">
        <v>461</v>
      </c>
      <c r="C42" s="262">
        <v>4.3</v>
      </c>
      <c r="D42" s="234"/>
      <c r="E42" s="263">
        <v>4.3</v>
      </c>
      <c r="G42" s="102"/>
    </row>
    <row r="43" spans="1:7" ht="25.5" customHeight="1" x14ac:dyDescent="0.25">
      <c r="A43" s="264" t="s">
        <v>335</v>
      </c>
      <c r="B43" s="261" t="s">
        <v>462</v>
      </c>
      <c r="C43" s="262">
        <v>0</v>
      </c>
      <c r="D43" s="234"/>
      <c r="E43" s="263"/>
      <c r="G43" s="110"/>
    </row>
    <row r="44" spans="1:7" ht="9.75" customHeight="1" x14ac:dyDescent="0.25">
      <c r="A44" s="239"/>
      <c r="B44" s="240"/>
      <c r="C44" s="239"/>
      <c r="D44" s="239"/>
      <c r="E44" s="266"/>
      <c r="F44" s="100"/>
      <c r="G44" s="110"/>
    </row>
    <row r="45" spans="1:7" ht="28.5" customHeight="1" x14ac:dyDescent="0.25">
      <c r="A45" s="103" t="s">
        <v>463</v>
      </c>
      <c r="B45" s="103"/>
      <c r="C45" s="104">
        <v>28.75</v>
      </c>
      <c r="D45" s="109"/>
      <c r="E45" s="105">
        <v>28</v>
      </c>
      <c r="G45" s="110"/>
    </row>
    <row r="46" spans="1:7" ht="25.5" customHeight="1" x14ac:dyDescent="0.25">
      <c r="A46" s="261" t="s">
        <v>335</v>
      </c>
      <c r="B46" s="261" t="s">
        <v>464</v>
      </c>
      <c r="C46" s="262">
        <v>19.074999999999999</v>
      </c>
      <c r="D46" s="234"/>
      <c r="E46" s="263">
        <v>21.18</v>
      </c>
      <c r="G46" s="110"/>
    </row>
    <row r="47" spans="1:7" ht="25.5" customHeight="1" x14ac:dyDescent="0.25">
      <c r="A47" s="181" t="s">
        <v>7</v>
      </c>
      <c r="B47" s="261" t="s">
        <v>465</v>
      </c>
      <c r="C47" s="262">
        <v>18.225000000000001</v>
      </c>
      <c r="D47" s="234"/>
      <c r="E47" s="263">
        <v>18.75</v>
      </c>
      <c r="G47" s="102"/>
    </row>
    <row r="48" spans="1:7" ht="25.5" customHeight="1" x14ac:dyDescent="0.25">
      <c r="A48" s="181"/>
      <c r="B48" s="261" t="s">
        <v>466</v>
      </c>
      <c r="C48" s="262">
        <v>0.7</v>
      </c>
      <c r="D48" s="234"/>
      <c r="E48" s="263">
        <v>0.23</v>
      </c>
      <c r="G48" s="102"/>
    </row>
    <row r="49" spans="1:7" ht="25.5" customHeight="1" x14ac:dyDescent="0.25">
      <c r="A49" s="181"/>
      <c r="B49" s="261" t="s">
        <v>467</v>
      </c>
      <c r="C49" s="262">
        <v>9.6</v>
      </c>
      <c r="D49" s="234"/>
      <c r="E49" s="263">
        <v>8.4</v>
      </c>
      <c r="G49" s="102"/>
    </row>
    <row r="50" spans="1:7" ht="25.5" customHeight="1" x14ac:dyDescent="0.25">
      <c r="A50" s="181"/>
      <c r="B50" s="261" t="s">
        <v>468</v>
      </c>
      <c r="C50" s="262">
        <v>0.22500000000000001</v>
      </c>
      <c r="D50" s="234"/>
      <c r="E50" s="263">
        <v>0.63</v>
      </c>
      <c r="G50" s="102"/>
    </row>
    <row r="51" spans="1:7" ht="9.75" customHeight="1" x14ac:dyDescent="0.25">
      <c r="A51" s="239"/>
      <c r="B51" s="240"/>
      <c r="C51" s="239"/>
      <c r="D51" s="239"/>
      <c r="E51" s="266"/>
      <c r="F51" s="100"/>
      <c r="G51" s="61"/>
    </row>
    <row r="52" spans="1:7" ht="28.5" customHeight="1" x14ac:dyDescent="0.25">
      <c r="A52" s="103" t="s">
        <v>469</v>
      </c>
      <c r="B52" s="103"/>
      <c r="C52" s="58"/>
      <c r="D52" s="109"/>
      <c r="E52" s="105"/>
      <c r="F52" s="111"/>
      <c r="G52" s="112"/>
    </row>
    <row r="53" spans="1:7" ht="25.5" customHeight="1" x14ac:dyDescent="0.25">
      <c r="A53" s="267" t="s">
        <v>470</v>
      </c>
      <c r="B53" s="268"/>
      <c r="C53" s="263">
        <v>772</v>
      </c>
      <c r="D53" s="234"/>
      <c r="E53" s="263">
        <v>828</v>
      </c>
      <c r="F53" s="93" t="s">
        <v>471</v>
      </c>
      <c r="G53" s="62" t="s">
        <v>472</v>
      </c>
    </row>
    <row r="54" spans="1:7" ht="25.5" customHeight="1" x14ac:dyDescent="0.25">
      <c r="A54" s="209" t="s">
        <v>335</v>
      </c>
      <c r="B54" s="208" t="s">
        <v>473</v>
      </c>
      <c r="C54" s="263">
        <v>389</v>
      </c>
      <c r="D54" s="234"/>
      <c r="E54" s="263">
        <v>430</v>
      </c>
      <c r="F54" s="111"/>
      <c r="G54" s="62"/>
    </row>
    <row r="55" spans="1:7" ht="27" customHeight="1" x14ac:dyDescent="0.25">
      <c r="A55" s="267" t="s">
        <v>474</v>
      </c>
      <c r="B55" s="268"/>
      <c r="C55" s="263">
        <v>29433.599999999999</v>
      </c>
      <c r="D55" s="234"/>
      <c r="E55" s="263">
        <v>32325</v>
      </c>
      <c r="F55" s="113" t="s">
        <v>475</v>
      </c>
      <c r="G55" s="114" t="s">
        <v>472</v>
      </c>
    </row>
    <row r="56" spans="1:7" ht="27" customHeight="1" x14ac:dyDescent="0.25">
      <c r="A56" s="267" t="s">
        <v>476</v>
      </c>
      <c r="B56" s="268"/>
      <c r="C56" s="263">
        <v>29.04</v>
      </c>
      <c r="D56" s="234"/>
      <c r="E56" s="263">
        <v>33.619999999999997</v>
      </c>
      <c r="F56" s="113"/>
      <c r="G56" s="114"/>
    </row>
    <row r="57" spans="1:7" ht="27" customHeight="1" x14ac:dyDescent="0.25">
      <c r="A57" s="267" t="s">
        <v>477</v>
      </c>
      <c r="B57" s="268"/>
      <c r="C57" s="263">
        <v>0</v>
      </c>
      <c r="D57" s="234"/>
      <c r="E57" s="263">
        <v>0</v>
      </c>
      <c r="G57" s="110"/>
    </row>
    <row r="58" spans="1:7" ht="9.75" customHeight="1" x14ac:dyDescent="0.25">
      <c r="A58" s="239"/>
      <c r="B58" s="240"/>
      <c r="C58" s="239"/>
      <c r="D58" s="239"/>
      <c r="E58" s="266"/>
      <c r="F58" s="100"/>
      <c r="G58" s="110"/>
    </row>
    <row r="59" spans="1:7" ht="28.5" customHeight="1" x14ac:dyDescent="0.25">
      <c r="A59" s="103" t="s">
        <v>478</v>
      </c>
      <c r="B59" s="103"/>
      <c r="C59" s="105">
        <v>772857.51000000013</v>
      </c>
      <c r="D59" s="109"/>
      <c r="E59" s="105">
        <v>903094.03000000014</v>
      </c>
      <c r="G59" s="110"/>
    </row>
    <row r="60" spans="1:7" ht="25.5" customHeight="1" x14ac:dyDescent="0.25">
      <c r="A60" s="181" t="s">
        <v>12</v>
      </c>
      <c r="B60" s="261" t="s">
        <v>479</v>
      </c>
      <c r="C60" s="263">
        <v>166304.74</v>
      </c>
      <c r="D60" s="234"/>
      <c r="E60" s="263">
        <v>540755.30000000005</v>
      </c>
      <c r="G60" s="110"/>
    </row>
    <row r="61" spans="1:7" ht="25.5" customHeight="1" x14ac:dyDescent="0.25">
      <c r="A61" s="181"/>
      <c r="B61" s="261" t="s">
        <v>480</v>
      </c>
      <c r="C61" s="263">
        <v>541599.28</v>
      </c>
      <c r="D61" s="234"/>
      <c r="E61" s="263">
        <v>299730.05</v>
      </c>
      <c r="G61" s="102"/>
    </row>
    <row r="62" spans="1:7" ht="25.5" customHeight="1" x14ac:dyDescent="0.25">
      <c r="A62" s="181"/>
      <c r="B62" s="261" t="s">
        <v>481</v>
      </c>
      <c r="C62" s="263">
        <v>7792.56</v>
      </c>
      <c r="D62" s="234"/>
      <c r="E62" s="263">
        <v>62608.68</v>
      </c>
      <c r="G62" s="110"/>
    </row>
    <row r="63" spans="1:7" ht="25.5" customHeight="1" x14ac:dyDescent="0.25">
      <c r="A63" s="181"/>
      <c r="B63" s="261" t="s">
        <v>482</v>
      </c>
      <c r="C63" s="263">
        <v>57160.93</v>
      </c>
      <c r="D63" s="234"/>
      <c r="E63" s="263">
        <v>0</v>
      </c>
      <c r="G63" s="102"/>
    </row>
    <row r="64" spans="1:7" x14ac:dyDescent="0.25">
      <c r="E64" s="115"/>
      <c r="G64" s="62"/>
    </row>
    <row r="65" spans="5:7" x14ac:dyDescent="0.25">
      <c r="E65" s="115"/>
      <c r="G65" s="62"/>
    </row>
    <row r="66" spans="5:7" x14ac:dyDescent="0.25">
      <c r="E66" s="115"/>
      <c r="G66" s="62"/>
    </row>
    <row r="67" spans="5:7" x14ac:dyDescent="0.25">
      <c r="E67" s="115"/>
      <c r="G67" s="62"/>
    </row>
    <row r="68" spans="5:7" x14ac:dyDescent="0.25">
      <c r="E68" s="115"/>
      <c r="G68" s="102"/>
    </row>
    <row r="69" spans="5:7" x14ac:dyDescent="0.25">
      <c r="E69" s="115"/>
      <c r="G69" s="62"/>
    </row>
    <row r="70" spans="5:7" x14ac:dyDescent="0.25">
      <c r="E70" s="115"/>
      <c r="G70" s="62"/>
    </row>
    <row r="71" spans="5:7" x14ac:dyDescent="0.25">
      <c r="E71" s="115"/>
      <c r="G71" s="62"/>
    </row>
    <row r="72" spans="5:7" x14ac:dyDescent="0.25">
      <c r="E72" s="115"/>
    </row>
    <row r="73" spans="5:7" x14ac:dyDescent="0.25">
      <c r="E73" s="115"/>
    </row>
    <row r="74" spans="5:7" x14ac:dyDescent="0.25">
      <c r="E74" s="115"/>
    </row>
    <row r="75" spans="5:7" x14ac:dyDescent="0.25">
      <c r="E75" s="115"/>
    </row>
    <row r="76" spans="5:7" x14ac:dyDescent="0.25">
      <c r="E76" s="115"/>
    </row>
    <row r="77" spans="5:7" x14ac:dyDescent="0.25">
      <c r="E77" s="115"/>
    </row>
    <row r="78" spans="5:7" x14ac:dyDescent="0.25">
      <c r="E78" s="115"/>
    </row>
    <row r="79" spans="5:7" x14ac:dyDescent="0.25">
      <c r="E79" s="115"/>
    </row>
    <row r="80" spans="5:7" x14ac:dyDescent="0.25">
      <c r="E80" s="115"/>
    </row>
    <row r="81" spans="5:5" x14ac:dyDescent="0.25">
      <c r="E81" s="115"/>
    </row>
    <row r="82" spans="5:5" x14ac:dyDescent="0.25">
      <c r="E82" s="115"/>
    </row>
    <row r="83" spans="5:5" x14ac:dyDescent="0.25">
      <c r="E83" s="115"/>
    </row>
    <row r="84" spans="5:5" x14ac:dyDescent="0.25">
      <c r="E84" s="115"/>
    </row>
    <row r="85" spans="5:5" x14ac:dyDescent="0.25">
      <c r="E85" s="115"/>
    </row>
    <row r="86" spans="5:5" x14ac:dyDescent="0.25">
      <c r="E86" s="115"/>
    </row>
    <row r="87" spans="5:5" x14ac:dyDescent="0.25">
      <c r="E87" s="115"/>
    </row>
    <row r="109" spans="1:5" x14ac:dyDescent="0.25">
      <c r="B109" s="92"/>
      <c r="C109" s="92"/>
    </row>
    <row r="110" spans="1:5" ht="36" customHeight="1" x14ac:dyDescent="0.25">
      <c r="A110" s="92"/>
      <c r="D110" s="116"/>
      <c r="E110" s="116"/>
    </row>
  </sheetData>
  <mergeCells count="30">
    <mergeCell ref="G6:G8"/>
    <mergeCell ref="A8:A11"/>
    <mergeCell ref="G11:G13"/>
    <mergeCell ref="A1:E1"/>
    <mergeCell ref="A2:E2"/>
    <mergeCell ref="A3:B3"/>
    <mergeCell ref="A4:B4"/>
    <mergeCell ref="A6:B6"/>
    <mergeCell ref="A52:B52"/>
    <mergeCell ref="A14:B14"/>
    <mergeCell ref="A16:A19"/>
    <mergeCell ref="G17:G18"/>
    <mergeCell ref="A22:B22"/>
    <mergeCell ref="A24:A27"/>
    <mergeCell ref="A29:B29"/>
    <mergeCell ref="A31:A34"/>
    <mergeCell ref="A37:B37"/>
    <mergeCell ref="A39:A42"/>
    <mergeCell ref="A45:B45"/>
    <mergeCell ref="A47:A50"/>
    <mergeCell ref="A59:B59"/>
    <mergeCell ref="A60:A63"/>
    <mergeCell ref="G64:G67"/>
    <mergeCell ref="G69:G71"/>
    <mergeCell ref="A53:B53"/>
    <mergeCell ref="G53:G54"/>
    <mergeCell ref="A55:B55"/>
    <mergeCell ref="G55:G56"/>
    <mergeCell ref="A56:B56"/>
    <mergeCell ref="A57:B57"/>
  </mergeCells>
  <printOptions horizontalCentered="1"/>
  <pageMargins left="0.70866141732283472" right="0.70866141732283472" top="0.78740157480314965" bottom="0.78740157480314965" header="0.31496062992125984" footer="0.31496062992125984"/>
  <pageSetup paperSize="9" scale="45" pageOrder="overThenDown" orientation="portrait" r:id="rId1"/>
  <headerFooter>
    <oddFooter>&amp;R&amp;P von &amp;N</oddFooter>
  </headerFooter>
  <colBreaks count="1" manualBreakCount="1">
    <brk id="5" max="6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16</vt:i4>
      </vt:variant>
    </vt:vector>
  </HeadingPairs>
  <TitlesOfParts>
    <vt:vector size="27" baseType="lpstr">
      <vt:lpstr>Bericht nach § 9 ThürHZPVO</vt:lpstr>
      <vt:lpstr>1. Studium und Lehre</vt:lpstr>
      <vt:lpstr>1a. Studium und Lehre</vt:lpstr>
      <vt:lpstr>2. Forschung</vt:lpstr>
      <vt:lpstr>2.6 Projektliste</vt:lpstr>
      <vt:lpstr>2.9 Preise</vt:lpstr>
      <vt:lpstr>Auswahl Forschungsfelder KDSF</vt:lpstr>
      <vt:lpstr>Auswahl Forschungspreise KDSF</vt:lpstr>
      <vt:lpstr>3. Personal in VZÄ</vt:lpstr>
      <vt:lpstr>4. Professoren</vt:lpstr>
      <vt:lpstr>5. Befristungen</vt:lpstr>
      <vt:lpstr>'1. Studium und Lehre'!Druckbereich</vt:lpstr>
      <vt:lpstr>'1a. Studium und Lehre'!Druckbereich</vt:lpstr>
      <vt:lpstr>'2. Forschung'!Druckbereich</vt:lpstr>
      <vt:lpstr>'2.6 Projektliste'!Druckbereich</vt:lpstr>
      <vt:lpstr>'2.9 Preise'!Druckbereich</vt:lpstr>
      <vt:lpstr>'3. Personal in VZÄ'!Druckbereich</vt:lpstr>
      <vt:lpstr>'4. Professoren'!Druckbereich</vt:lpstr>
      <vt:lpstr>'1. Studium und Lehre'!Drucktitel</vt:lpstr>
      <vt:lpstr>'1a. Studium und Lehre'!Drucktitel</vt:lpstr>
      <vt:lpstr>'2. Forschung'!Drucktitel</vt:lpstr>
      <vt:lpstr>'2.6 Projektliste'!Drucktitel</vt:lpstr>
      <vt:lpstr>'2.9 Preise'!Drucktitel</vt:lpstr>
      <vt:lpstr>'3. Personal in VZÄ'!Drucktitel</vt:lpstr>
      <vt:lpstr>'5. Befristungen'!Drucktitel</vt:lpstr>
      <vt:lpstr>'2.6 Projektliste'!Print_Titles</vt:lpstr>
      <vt:lpstr>'2.9 Preise'!Print_Titles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Kornelia.Kanitz@tmwwdg</dc:creator>
  <cp:lastModifiedBy>Stefanie Schmidt</cp:lastModifiedBy>
  <cp:lastPrinted>2022-04-04T08:16:14Z</cp:lastPrinted>
  <dcterms:created xsi:type="dcterms:W3CDTF">2021-02-03T14:57:37Z</dcterms:created>
  <dcterms:modified xsi:type="dcterms:W3CDTF">2022-05-30T09:25:29Z</dcterms:modified>
</cp:coreProperties>
</file>